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5DCE14AD-A523-48DB-8877-6E513536D2BB}" xr6:coauthVersionLast="36" xr6:coauthVersionMax="47" xr10:uidLastSave="{00000000-0000-0000-0000-000000000000}"/>
  <bookViews>
    <workbookView xWindow="-60" yWindow="-60" windowWidth="20610" windowHeight="11040" tabRatio="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BE36" i="10"/>
  <c r="BW34" i="10"/>
  <c r="BW35" i="10" s="1"/>
  <c r="BW36" i="10" s="1"/>
  <c r="C34" i="10"/>
  <c r="CO34" i="10" l="1"/>
  <c r="CO35" i="10" s="1"/>
  <c r="CO36" i="10" s="1"/>
  <c r="CO37" i="10" s="1"/>
  <c r="CO38"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AM36" i="10" s="1"/>
  <c r="BE34" i="10" l="1"/>
  <c r="BE35" i="10" s="1"/>
</calcChain>
</file>

<file path=xl/sharedStrings.xml><?xml version="1.0" encoding="utf-8"?>
<sst xmlns="http://schemas.openxmlformats.org/spreadsheetml/2006/main" count="1097" uniqueCount="570">
  <si>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</si>
  <si>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</si>
  <si>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</si>
  <si>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</si>
  <si>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</si>
  <si>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</si>
  <si>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</si>
  <si>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</si>
  <si>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</si>
  <si>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</si>
  <si>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</si>
  <si>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</si>
  <si>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</si>
  <si>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</si>
  <si>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</si>
  <si>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</si>
  <si>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</si>
  <si>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</si>
  <si>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</si>
  <si>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</si>
  <si>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</si>
  <si>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</si>
  <si>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</si>
  <si>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</si>
  <si>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</si>
  <si>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</si>
  <si>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</si>
  <si>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</si>
  <si>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</si>
  <si>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</si>
  <si>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</si>
  <si>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</si>
  <si>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</si>
  <si>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</si>
  <si>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</si>
  <si>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</si>
  <si>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</si>
  <si>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</si>
  <si>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</si>
  <si>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</si>
  <si>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</si>
  <si>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</si>
  <si>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</si>
  <si>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</si>
  <si>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</si>
  <si>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</si>
  <si>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</si>
  <si>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</si>
  <si>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</si>
  <si>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</si>
  <si>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</si>
  <si>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</si>
  <si>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</si>
  <si>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</si>
  <si>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</si>
  <si>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</si>
  <si>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</si>
  <si>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</si>
  <si>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</si>
  <si>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</si>
  <si>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</si>
  <si>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</si>
  <si>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</si>
  <si>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</si>
  <si>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</si>
  <si>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</si>
  <si>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</si>
  <si>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</si>
  <si>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</si>
  <si>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</si>
  <si>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</si>
  <si>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</si>
  <si>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</si>
  <si>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</si>
  <si>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</si>
  <si>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</si>
  <si>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</si>
  <si>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</si>
  <si>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</si>
  <si>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</si>
  <si>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</si>
  <si>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</si>
  <si>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</si>
  <si>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</si>
  <si>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</si>
  <si>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</si>
  <si>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</si>
  <si>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</si>
  <si>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</si>
  <si>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</si>
  <si>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</si>
  <si>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</si>
  <si>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</si>
  <si>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</si>
  <si>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</si>
  <si>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</si>
  <si>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</si>
  <si>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</si>
  <si>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</si>
  <si>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</si>
  <si>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</si>
  <si>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</si>
  <si>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</si>
  <si>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</si>
  <si>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</si>
  <si>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</si>
  <si>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</si>
  <si>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</si>
  <si>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</si>
  <si>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</si>
  <si>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</si>
  <si>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</si>
  <si>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</si>
  <si>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</si>
  <si>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</si>
  <si>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</si>
  <si>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</si>
  <si>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</si>
  <si>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</si>
  <si>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</si>
  <si>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</si>
  <si>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</si>
  <si>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</si>
  <si>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</si>
  <si>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</si>
  <si>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</si>
  <si>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</si>
  <si>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</si>
  <si>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</si>
  <si>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</si>
  <si>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</si>
  <si>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</si>
  <si>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</si>
  <si>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</si>
  <si>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</si>
  <si>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</si>
  <si>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</si>
  <si>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</si>
  <si>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</si>
  <si>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</si>
  <si>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</si>
  <si>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</si>
  <si>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</si>
  <si>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</si>
  <si>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</si>
  <si>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</si>
  <si>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</si>
  <si>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</si>
  <si>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</si>
  <si>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</si>
  <si>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</si>
  <si>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</si>
  <si>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</si>
  <si>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</si>
  <si>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</si>
  <si>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</si>
  <si>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</si>
  <si>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</si>
  <si>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</si>
  <si>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</si>
  <si>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</si>
  <si>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</si>
  <si>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</si>
  <si>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</si>
  <si>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</si>
  <si>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</si>
  <si>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</si>
  <si>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</si>
  <si>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</si>
  <si>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</si>
  <si>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</si>
  <si>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</si>
  <si>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</si>
  <si>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</si>
  <si>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</si>
  <si>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</si>
  <si>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</si>
  <si>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</si>
  <si>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</si>
  <si>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</si>
  <si>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</si>
  <si>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</si>
  <si>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</si>
  <si>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</si>
  <si>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</si>
  <si>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</si>
  <si>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</si>
  <si>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</si>
  <si>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</si>
  <si>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</si>
  <si>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</si>
  <si>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</si>
  <si>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</si>
  <si>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</si>
  <si>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</si>
  <si>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</si>
  <si>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</si>
  <si>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</si>
  <si>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</si>
  <si>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</si>
  <si>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</si>
  <si>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</si>
  <si>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</si>
  <si>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鹿児島県薩摩川内市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</si>
  <si>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</si>
  <si>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</si>
  <si>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</si>
  <si>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</si>
  <si>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</si>
  <si>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</si>
  <si>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</si>
  <si>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</si>
  <si>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</si>
  <si>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</si>
  <si>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</si>
  <si>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</si>
  <si>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</si>
  <si>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</si>
  <si>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</si>
  <si>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</si>
  <si>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</si>
  <si>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</si>
  <si>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</si>
  <si>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</si>
  <si>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</si>
  <si>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</si>
  <si>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</si>
  <si>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</si>
  <si>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</si>
  <si>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</si>
  <si>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</si>
  <si>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</si>
  <si>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</si>
  <si>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</si>
  <si>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</si>
  <si>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</si>
  <si>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</si>
  <si>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</si>
  <si>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</si>
  <si>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</si>
  <si>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</si>
  <si>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</si>
  <si>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</si>
  <si>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</si>
  <si>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</si>
  <si>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</si>
  <si>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</si>
  <si>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</si>
  <si>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</si>
  <si>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</si>
  <si>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</si>
  <si>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</si>
  <si>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</si>
  <si>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</si>
  <si>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</si>
  <si>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</si>
  <si>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</si>
  <si>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</si>
  <si>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</si>
  <si>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</si>
  <si>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</si>
  <si>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</si>
  <si>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</si>
  <si>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</si>
  <si>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</si>
  <si>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</si>
  <si>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</si>
  <si>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</si>
  <si>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</si>
  <si>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</si>
  <si>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</si>
  <si>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</si>
  <si>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</si>
  <si>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</si>
  <si>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</si>
  <si>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</si>
  <si>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</si>
  <si>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</si>
  <si>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</si>
  <si>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</si>
  <si>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</si>
  <si>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</si>
  <si>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</si>
  <si>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</si>
  <si>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</si>
  <si>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</si>
  <si>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</si>
  <si>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</si>
  <si>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</si>
  <si>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</si>
  <si>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</si>
  <si>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</si>
  <si>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</si>
  <si>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</si>
  <si>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</si>
  <si>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</si>
  <si>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</si>
  <si>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</si>
  <si>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</si>
  <si>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</si>
  <si>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</si>
  <si>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</si>
  <si>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</si>
  <si>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</si>
  <si>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</si>
  <si>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</si>
  <si>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</si>
  <si>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</si>
  <si>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</si>
  <si>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</si>
  <si>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</si>
  <si>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</si>
  <si>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</si>
  <si>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</si>
  <si>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</si>
  <si>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</si>
  <si>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</si>
  <si>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</si>
  <si>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</si>
  <si>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</si>
  <si>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</si>
  <si>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</si>
  <si>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</si>
  <si>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</si>
  <si>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</si>
  <si>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</si>
  <si>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</si>
  <si>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</si>
  <si>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</si>
  <si>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</si>
  <si>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</si>
  <si>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</si>
  <si>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</si>
  <si>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</si>
  <si>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</si>
  <si>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</si>
  <si>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</si>
  <si>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</si>
  <si>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</si>
  <si>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</si>
  <si>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</si>
  <si>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</si>
  <si>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</si>
  <si>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</si>
  <si>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</si>
  <si>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</si>
  <si>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</si>
  <si>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</si>
  <si>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</si>
  <si>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</si>
  <si>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</si>
  <si>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</si>
  <si>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</si>
  <si>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</si>
  <si>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鹿児島県薩摩川内市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</si>
  <si>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</si>
  <si>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</si>
  <si>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</si>
  <si>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</si>
  <si>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</si>
  <si>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</si>
  <si>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</si>
  <si>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</si>
  <si>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</si>
  <si>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</si>
  <si>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</si>
  <si>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</si>
  <si>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</si>
  <si>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</si>
  <si>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</si>
  <si>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</si>
  <si>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</si>
  <si>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</si>
  <si>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</si>
  <si>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</si>
  <si>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</si>
  <si>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</si>
  <si>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</si>
  <si>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</si>
  <si>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</si>
  <si>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</si>
  <si>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</si>
  <si>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</si>
  <si>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</si>
  <si>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</si>
  <si>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</si>
  <si>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</si>
  <si>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</si>
  <si>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</si>
  <si>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</si>
  <si>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</si>
  <si>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</si>
  <si>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</si>
  <si>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</si>
  <si>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</si>
  <si>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水道事業会計</t>
    <phoneticPr fontId="5"/>
  </si>
  <si>
    <t>法適用企業</t>
    <phoneticPr fontId="5"/>
  </si>
  <si>
    <t>簡易水道事業会計</t>
    <phoneticPr fontId="5"/>
  </si>
  <si>
    <t>下水道事業会計</t>
    <phoneticPr fontId="5"/>
  </si>
  <si>
    <t>温泉給湯事業会計</t>
    <phoneticPr fontId="5"/>
  </si>
  <si>
    <t>法非適用企業</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</si>
  <si>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</si>
  <si>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</si>
  <si>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</si>
  <si>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</si>
  <si>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</si>
  <si>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</si>
  <si>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</si>
  <si>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</si>
  <si>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</si>
  <si>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</si>
  <si>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</si>
  <si>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</si>
  <si>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</si>
  <si>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</si>
  <si>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</si>
  <si>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</si>
  <si>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</si>
  <si>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</si>
  <si>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</si>
  <si>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</si>
  <si>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</si>
  <si>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</si>
  <si>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</si>
  <si>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</si>
  <si>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</si>
  <si>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</si>
  <si>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</si>
  <si>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</si>
  <si>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</si>
  <si>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</si>
  <si>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</si>
  <si>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</si>
  <si>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</si>
  <si>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</si>
  <si>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</si>
  <si>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</si>
  <si>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</si>
  <si>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</si>
  <si>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</si>
  <si>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</si>
  <si>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</si>
  <si>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</si>
  <si>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</si>
  <si>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</si>
  <si>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</si>
  <si>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</si>
  <si>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</si>
  <si>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</si>
  <si>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</si>
  <si>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</si>
  <si>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</si>
  <si>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</si>
  <si>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</si>
  <si>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</si>
  <si>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</si>
  <si>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</si>
  <si>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</si>
  <si>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</si>
  <si>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</si>
  <si>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</si>
  <si>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</si>
  <si>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</si>
  <si>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</si>
  <si>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</si>
  <si>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</si>
  <si>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</si>
  <si>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</si>
  <si>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</si>
  <si>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</si>
  <si>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</si>
  <si>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</si>
  <si>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</si>
  <si>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</si>
  <si>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</si>
  <si>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</si>
  <si>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</si>
  <si>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</si>
  <si>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</si>
  <si>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</si>
  <si>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</si>
  <si>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</si>
  <si>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</si>
  <si>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</si>
  <si>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</si>
  <si>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</si>
  <si>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</si>
  <si>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</si>
  <si>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</si>
  <si>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</si>
  <si>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</si>
  <si>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</si>
  <si>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</si>
  <si>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</si>
  <si>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</si>
  <si>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</si>
  <si>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</si>
  <si>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</si>
  <si>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</si>
  <si>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</si>
  <si>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</si>
  <si>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</si>
  <si>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</si>
  <si>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</si>
  <si>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</si>
  <si>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</si>
  <si>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</si>
  <si>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</si>
  <si>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</si>
  <si>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</si>
  <si>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</si>
  <si>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</si>
  <si>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</si>
  <si>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</si>
  <si>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</si>
  <si>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</si>
  <si>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</si>
  <si>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</si>
  <si>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</si>
  <si>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</si>
  <si>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</si>
  <si>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</si>
  <si>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</si>
  <si>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</si>
  <si>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</si>
  <si>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</si>
  <si>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</si>
  <si>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</si>
  <si>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</si>
  <si>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</si>
  <si>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</si>
  <si>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</si>
  <si>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</si>
  <si>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</si>
  <si>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</si>
  <si>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</si>
  <si>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</si>
  <si>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3.32</t>
  </si>
  <si>
    <t>▲ 1.68</t>
  </si>
  <si>
    <t>▲ 1.75</t>
  </si>
  <si>
    <t>一般会計</t>
  </si>
  <si>
    <t>水道事業会計</t>
  </si>
  <si>
    <t>下水道事業会計</t>
  </si>
  <si>
    <t>介護保険事業特別会計</t>
  </si>
  <si>
    <t>簡易水道事業会計</t>
  </si>
  <si>
    <t>天辰第二地区土地区画整理事業会計</t>
  </si>
  <si>
    <t>温泉給湯事業会計</t>
  </si>
  <si>
    <t>天辰第一地区土地区画整理事業会計</t>
  </si>
  <si>
    <t>その他会計（赤字）</t>
  </si>
  <si>
    <t>その他会計（黒字）</t>
  </si>
  <si>
    <t>R01</t>
    <phoneticPr fontId="5"/>
  </si>
  <si>
    <t>R02</t>
    <phoneticPr fontId="5"/>
  </si>
  <si>
    <t>R03</t>
    <phoneticPr fontId="5"/>
  </si>
  <si>
    <t>R04</t>
    <phoneticPr fontId="5"/>
  </si>
  <si>
    <t>R05</t>
    <phoneticPr fontId="5"/>
  </si>
  <si>
    <t>遊湯館</t>
    <rPh sb="0" eb="1">
      <t>アソ</t>
    </rPh>
    <rPh sb="1" eb="2">
      <t>ユ</t>
    </rPh>
    <rPh sb="2" eb="3">
      <t>カン</t>
    </rPh>
    <phoneticPr fontId="2"/>
  </si>
  <si>
    <t>甑島商船</t>
    <rPh sb="0" eb="2">
      <t>コシキシマ</t>
    </rPh>
    <rPh sb="2" eb="4">
      <t>ショウセン</t>
    </rPh>
    <phoneticPr fontId="2"/>
  </si>
  <si>
    <t>薩摩川内市民まちづくり公社</t>
    <rPh sb="0" eb="5">
      <t>サツマセンダイシ</t>
    </rPh>
    <rPh sb="5" eb="6">
      <t>ミン</t>
    </rPh>
    <rPh sb="11" eb="13">
      <t>コウシャ</t>
    </rPh>
    <phoneticPr fontId="2"/>
  </si>
  <si>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</si>
  <si>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</si>
  <si>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</si>
  <si>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</si>
  <si>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21">
      <t>コウキコウレイシャ</t>
    </rPh>
    <rPh sb="21" eb="23">
      <t>イリョウ</t>
    </rPh>
    <rPh sb="23" eb="25">
      <t>トクベツ</t>
    </rPh>
    <rPh sb="25" eb="27">
      <t>カイケイ</t>
    </rPh>
    <phoneticPr fontId="2"/>
  </si>
  <si>
    <t>-</t>
    <phoneticPr fontId="2"/>
  </si>
  <si>
    <t>市有施設保全基金</t>
    <rPh sb="0" eb="8">
      <t>シユウシセツホゼンキキン</t>
    </rPh>
    <phoneticPr fontId="5"/>
  </si>
  <si>
    <t>地域活性化基金</t>
    <rPh sb="0" eb="7">
      <t>チイキカッセイカキキン</t>
    </rPh>
    <phoneticPr fontId="2"/>
  </si>
  <si>
    <t>奨学金返還支援基金</t>
    <rPh sb="0" eb="5">
      <t>ショウガクキンヘンカン</t>
    </rPh>
    <rPh sb="5" eb="9">
      <t>シエンキキン</t>
    </rPh>
    <phoneticPr fontId="2"/>
  </si>
  <si>
    <t>産業人材確保・移住定住戦略基金</t>
    <rPh sb="0" eb="4">
      <t>サンギョウジンザイ</t>
    </rPh>
    <rPh sb="4" eb="6">
      <t>カクホ</t>
    </rPh>
    <rPh sb="7" eb="11">
      <t>イジュウテイジュウ</t>
    </rPh>
    <rPh sb="11" eb="15">
      <t>センリャクキキン</t>
    </rPh>
    <phoneticPr fontId="2"/>
  </si>
  <si>
    <t>薩摩川内市総合運動公園施設維持補修基金</t>
    <rPh sb="0" eb="5">
      <t>サツマセンダイシ</t>
    </rPh>
    <rPh sb="5" eb="11">
      <t>ソウゴウウンドウコウエン</t>
    </rPh>
    <rPh sb="11" eb="15">
      <t>シセツイジ</t>
    </rPh>
    <rPh sb="15" eb="17">
      <t>ホシュウ</t>
    </rPh>
    <rPh sb="17" eb="1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</si>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</sst>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DD0A-4ED6-B204-BBE549918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96464</c:v>
                </c:pt>
                <c:pt idx="1">
                  <c:v>95259</c:v>
                </c:pt>
                <c:pt idx="2">
                  <c:v>106487</c:v>
                </c:pt>
                <c:pt idx="3">
                  <c:v>77911</c:v>
                </c:pt>
                <c:pt idx="4">
                  <c:v>92687</c:v>
                </c:pt>
              </c:numCache>
            </c:numRef>
          </c:val>
          <c:smooth val="0"/>
          <c:extLst>
            <c:ext xmlns:c16="http://schemas.microsoft.com/office/drawing/2014/chart" uri="{C3380CC4-5D6E-409C-BE32-E72D297353CC}">
              <c16:uniqueId val="{00000001-DD0A-4ED6-B204-BBE549918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c:v>
                </c:pt>
                <c:pt idx="1">
                  <c:v>7.66</c:v>
                </c:pt>
                <c:pt idx="2">
                  <c:v>9.7100000000000009</c:v>
                </c:pt>
                <c:pt idx="3">
                  <c:v>11.54</c:v>
                </c:pt>
                <c:pt idx="4">
                  <c:v>9.66</c:v>
                </c:pt>
              </c:numCache>
            </c:numRef>
          </c:val>
          <c:extLst>
            <c:ext xmlns:c16="http://schemas.microsoft.com/office/drawing/2014/chart" uri="{C3380CC4-5D6E-409C-BE32-E72D297353CC}">
              <c16:uniqueId val="{00000000-745C-49B8-A848-29F071DDE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26.66</c:v>
                </c:pt>
                <c:pt idx="1">
                  <c:v>27.74</c:v>
                </c:pt>
                <c:pt idx="2">
                  <c:v>27.63</c:v>
                </c:pt>
                <c:pt idx="3">
                  <c:v>28.11</c:v>
                </c:pt>
                <c:pt idx="4">
                  <c:v>27.36</c:v>
                </c:pt>
              </c:numCache>
            </c:numRef>
          </c:val>
          <c:extLst>
            <c:ext xmlns:c16="http://schemas.microsoft.com/office/drawing/2014/chart" uri="{C3380CC4-5D6E-409C-BE32-E72D297353CC}">
              <c16:uniqueId val="{00000001-745C-49B8-A848-29F071DDE2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-3.32</c:v>
                </c:pt>
                <c:pt idx="1">
                  <c:v>-1.68</c:v>
                </c:pt>
                <c:pt idx="2">
                  <c:v>3.38</c:v>
                </c:pt>
                <c:pt idx="3">
                  <c:v>1.17</c:v>
                </c:pt>
                <c:pt idx="4">
                  <c:v>-1.75</c:v>
                </c:pt>
              </c:numCache>
            </c:numRef>
          </c:val>
          <c:smooth val="0"/>
          <c:extLst>
            <c:ext xmlns:c16="http://schemas.microsoft.com/office/drawing/2014/chart" uri="{C3380CC4-5D6E-409C-BE32-E72D297353CC}">
              <c16:uniqueId val="{00000002-745C-49B8-A848-29F071DDE2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0.41</c:v>
                </c:pt>
                <c:pt idx="4">
                  <c:v>#N/A</c:v>
                </c:pt>
                <c:pt idx="5">
                  <c:v>0.34</c:v>
                </c:pt>
                <c:pt idx="6">
                  <c:v>#N/A</c:v>
                </c:pt>
                <c:pt idx="7">
                  <c:v>0.26</c:v>
                </c:pt>
                <c:pt idx="8">
                  <c:v>#N/A</c:v>
                </c:pt>
                <c:pt idx="9">
                  <c:v>0.01</c:v>
                </c:pt>
              </c:numCache>
            </c:numRef>
          </c:val>
          <c:extLst>
            <c:ext xmlns:c16="http://schemas.microsoft.com/office/drawing/2014/chart" uri="{C3380CC4-5D6E-409C-BE32-E72D297353CC}">
              <c16:uniqueId val="{00000000-E7F3-40D7-8165-9D896628D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3-40D7-8165-9D896628D93F}"/>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F3-40D7-8165-9D896628D93F}"/>
            </c:ext>
          </c:extLst>
        </c:ser>
        <c:ser>
          <c:idx val="3"/>
          <c:order val="3"/>
          <c:tx>
            <c:strRef>
              <c:f>データシート!$A$30</c:f>
              <c:strCache>
                <c:ptCount val="1"/>
                <c:pt idx="0">
                  <c:v>温泉給湯事業会計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7F3-40D7-8165-9D896628D93F}"/>
            </c:ext>
          </c:extLst>
        </c:ser>
        <c:ser>
          <c:idx val="4"/>
          <c:order val="4"/>
          <c:tx>
            <c:strRef>
              <c:f>データシート!$A$31</c:f>
              <c:strCache>
                <c:ptCount val="1"/>
                <c:pt idx="0">
                  <c:v>天辰第二地区土地区画整理事業会計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E7F3-40D7-8165-9D896628D93F}"/>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0.23</c:v>
                </c:pt>
                <c:pt idx="4">
                  <c:v>#N/A</c:v>
                </c:pt>
                <c:pt idx="5">
                  <c:v>0.42</c:v>
                </c:pt>
                <c:pt idx="6">
                  <c:v>#N/A</c:v>
                </c:pt>
                <c:pt idx="7">
                  <c:v>0.61</c:v>
                </c:pt>
                <c:pt idx="8">
                  <c:v>#N/A</c:v>
                </c:pt>
                <c:pt idx="9">
                  <c:v>0.76</c:v>
                </c:pt>
              </c:numCache>
            </c:numRef>
          </c:val>
          <c:extLst>
            <c:ext xmlns:c16="http://schemas.microsoft.com/office/drawing/2014/chart" uri="{C3380CC4-5D6E-409C-BE32-E72D297353CC}">
              <c16:uniqueId val="{00000005-E7F3-40D7-8165-9D896628D93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0.8</c:v>
                </c:pt>
                <c:pt idx="4">
                  <c:v>#N/A</c:v>
                </c:pt>
                <c:pt idx="5">
                  <c:v>1.47</c:v>
                </c:pt>
                <c:pt idx="6">
                  <c:v>#N/A</c:v>
                </c:pt>
                <c:pt idx="7">
                  <c:v>1.87</c:v>
                </c:pt>
                <c:pt idx="8">
                  <c:v>#N/A</c:v>
                </c:pt>
                <c:pt idx="9">
                  <c:v>1.41</c:v>
                </c:pt>
              </c:numCache>
            </c:numRef>
          </c:val>
          <c:extLst>
            <c:ext xmlns:c16="http://schemas.microsoft.com/office/drawing/2014/chart" uri="{C3380CC4-5D6E-409C-BE32-E72D297353CC}">
              <c16:uniqueId val="{00000006-E7F3-40D7-8165-9D896628D9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0.55000000000000004</c:v>
                </c:pt>
                <c:pt idx="4">
                  <c:v>#N/A</c:v>
                </c:pt>
                <c:pt idx="5">
                  <c:v>0.87</c:v>
                </c:pt>
                <c:pt idx="6">
                  <c:v>#N/A</c:v>
                </c:pt>
                <c:pt idx="7">
                  <c:v>1.22</c:v>
                </c:pt>
                <c:pt idx="8">
                  <c:v>#N/A</c:v>
                </c:pt>
                <c:pt idx="9">
                  <c:v>1.51</c:v>
                </c:pt>
              </c:numCache>
            </c:numRef>
          </c:val>
          <c:extLst>
            <c:ext xmlns:c16="http://schemas.microsoft.com/office/drawing/2014/chart" uri="{C3380CC4-5D6E-409C-BE32-E72D297353CC}">
              <c16:uniqueId val="{00000007-E7F3-40D7-8165-9D896628D9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4.74</c:v>
                </c:pt>
                <c:pt idx="2">
                  <c:v>#N/A</c:v>
                </c:pt>
                <c:pt idx="3">
                  <c:v>4.99</c:v>
                </c:pt>
                <c:pt idx="4">
                  <c:v>#N/A</c:v>
                </c:pt>
                <c:pt idx="5">
                  <c:v>5.33</c:v>
                </c:pt>
                <c:pt idx="6">
                  <c:v>#N/A</c:v>
                </c:pt>
                <c:pt idx="7">
                  <c:v>5.76</c:v>
                </c:pt>
                <c:pt idx="8">
                  <c:v>#N/A</c:v>
                </c:pt>
                <c:pt idx="9">
                  <c:v>6.01</c:v>
                </c:pt>
              </c:numCache>
            </c:numRef>
          </c:val>
          <c:extLst>
            <c:ext xmlns:c16="http://schemas.microsoft.com/office/drawing/2014/chart" uri="{C3380CC4-5D6E-409C-BE32-E72D297353CC}">
              <c16:uniqueId val="{00000008-E7F3-40D7-8165-9D896628D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10.44</c:v>
                </c:pt>
                <c:pt idx="2">
                  <c:v>#N/A</c:v>
                </c:pt>
                <c:pt idx="3">
                  <c:v>7.63</c:v>
                </c:pt>
                <c:pt idx="4">
                  <c:v>#N/A</c:v>
                </c:pt>
                <c:pt idx="5">
                  <c:v>9.6300000000000008</c:v>
                </c:pt>
                <c:pt idx="6">
                  <c:v>#N/A</c:v>
                </c:pt>
                <c:pt idx="7">
                  <c:v>11.52</c:v>
                </c:pt>
                <c:pt idx="8">
                  <c:v>#N/A</c:v>
                </c:pt>
                <c:pt idx="9">
                  <c:v>9.59</c:v>
                </c:pt>
              </c:numCache>
            </c:numRef>
          </c:val>
          <c:extLst>
            <c:ext xmlns:c16="http://schemas.microsoft.com/office/drawing/2014/chart" uri="{C3380CC4-5D6E-409C-BE32-E72D297353CC}">
              <c16:uniqueId val="{00000009-E7F3-40D7-8165-9D896628D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4150</c:v>
                </c:pt>
                <c:pt idx="5">
                  <c:v>4093</c:v>
                </c:pt>
                <c:pt idx="8">
                  <c:v>4138</c:v>
                </c:pt>
                <c:pt idx="11">
                  <c:v>3916</c:v>
                </c:pt>
                <c:pt idx="14">
                  <c:v>3709</c:v>
                </c:pt>
              </c:numCache>
            </c:numRef>
          </c:val>
          <c:extLst>
            <c:ext xmlns:c16="http://schemas.microsoft.com/office/drawing/2014/chart" uri="{C3380CC4-5D6E-409C-BE32-E72D297353CC}">
              <c16:uniqueId val="{00000000-498C-4225-9CA1-616F3BD507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8C-4225-9CA1-616F3BD507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87</c:v>
                </c:pt>
                <c:pt idx="3">
                  <c:v>78</c:v>
                </c:pt>
                <c:pt idx="6">
                  <c:v>55</c:v>
                </c:pt>
                <c:pt idx="9">
                  <c:v>46</c:v>
                </c:pt>
                <c:pt idx="12">
                  <c:v>25</c:v>
                </c:pt>
              </c:numCache>
            </c:numRef>
          </c:val>
          <c:extLst>
            <c:ext xmlns:c16="http://schemas.microsoft.com/office/drawing/2014/chart" uri="{C3380CC4-5D6E-409C-BE32-E72D297353CC}">
              <c16:uniqueId val="{00000002-498C-4225-9CA1-616F3BD507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8C-4225-9CA1-616F3BD507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572</c:v>
                </c:pt>
                <c:pt idx="3">
                  <c:v>560</c:v>
                </c:pt>
                <c:pt idx="6">
                  <c:v>561</c:v>
                </c:pt>
                <c:pt idx="9">
                  <c:v>590</c:v>
                </c:pt>
                <c:pt idx="12">
                  <c:v>560</c:v>
                </c:pt>
              </c:numCache>
            </c:numRef>
          </c:val>
          <c:extLst>
            <c:ext xmlns:c16="http://schemas.microsoft.com/office/drawing/2014/chart" uri="{C3380CC4-5D6E-409C-BE32-E72D297353CC}">
              <c16:uniqueId val="{00000004-498C-4225-9CA1-616F3BD507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8C-4225-9CA1-616F3BD507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8C-4225-9CA1-616F3BD507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5349</c:v>
                </c:pt>
                <c:pt idx="3">
                  <c:v>5415</c:v>
                </c:pt>
                <c:pt idx="6">
                  <c:v>5468</c:v>
                </c:pt>
                <c:pt idx="9">
                  <c:v>5147</c:v>
                </c:pt>
                <c:pt idx="12">
                  <c:v>4873</c:v>
                </c:pt>
              </c:numCache>
            </c:numRef>
          </c:val>
          <c:extLst>
            <c:ext xmlns:c16="http://schemas.microsoft.com/office/drawing/2014/chart" uri="{C3380CC4-5D6E-409C-BE32-E72D297353CC}">
              <c16:uniqueId val="{00000007-498C-4225-9CA1-616F3BD507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1858</c:v>
                </c:pt>
                <c:pt idx="2">
                  <c:v>#N/A</c:v>
                </c:pt>
                <c:pt idx="3">
                  <c:v>#N/A</c:v>
                </c:pt>
                <c:pt idx="4">
                  <c:v>1960</c:v>
                </c:pt>
                <c:pt idx="5">
                  <c:v>#N/A</c:v>
                </c:pt>
                <c:pt idx="6">
                  <c:v>#N/A</c:v>
                </c:pt>
                <c:pt idx="7">
                  <c:v>1946</c:v>
                </c:pt>
                <c:pt idx="8">
                  <c:v>#N/A</c:v>
                </c:pt>
                <c:pt idx="9">
                  <c:v>#N/A</c:v>
                </c:pt>
                <c:pt idx="10">
                  <c:v>1867</c:v>
                </c:pt>
                <c:pt idx="11">
                  <c:v>#N/A</c:v>
                </c:pt>
                <c:pt idx="12">
                  <c:v>#N/A</c:v>
                </c:pt>
                <c:pt idx="13">
                  <c:v>1749</c:v>
                </c:pt>
                <c:pt idx="14">
                  <c:v>#N/A</c:v>
                </c:pt>
              </c:numCache>
            </c:numRef>
          </c:val>
          <c:smooth val="0"/>
          <c:extLst>
            <c:ext xmlns:c16="http://schemas.microsoft.com/office/drawing/2014/chart" uri="{C3380CC4-5D6E-409C-BE32-E72D297353CC}">
              <c16:uniqueId val="{00000008-498C-4225-9CA1-616F3BD507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36227</c:v>
                </c:pt>
                <c:pt idx="5">
                  <c:v>35942</c:v>
                </c:pt>
                <c:pt idx="8">
                  <c:v>35365</c:v>
                </c:pt>
                <c:pt idx="11">
                  <c:v>34189</c:v>
                </c:pt>
                <c:pt idx="14">
                  <c:v>33995</c:v>
                </c:pt>
              </c:numCache>
            </c:numRef>
          </c:val>
          <c:extLst>
            <c:ext xmlns:c16="http://schemas.microsoft.com/office/drawing/2014/chart" uri="{C3380CC4-5D6E-409C-BE32-E72D297353CC}">
              <c16:uniqueId val="{00000000-1DF4-4419-9B52-04E9DC9BA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1147</c:v>
                </c:pt>
                <c:pt idx="5">
                  <c:v>1048</c:v>
                </c:pt>
                <c:pt idx="8">
                  <c:v>993</c:v>
                </c:pt>
                <c:pt idx="11">
                  <c:v>906</c:v>
                </c:pt>
                <c:pt idx="14">
                  <c:v>127</c:v>
                </c:pt>
              </c:numCache>
            </c:numRef>
          </c:val>
          <c:extLst>
            <c:ext xmlns:c16="http://schemas.microsoft.com/office/drawing/2014/chart" uri="{C3380CC4-5D6E-409C-BE32-E72D297353CC}">
              <c16:uniqueId val="{00000001-1DF4-4419-9B52-04E9DC9BA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16511</c:v>
                </c:pt>
                <c:pt idx="5">
                  <c:v>16107</c:v>
                </c:pt>
                <c:pt idx="8">
                  <c:v>16127</c:v>
                </c:pt>
                <c:pt idx="11">
                  <c:v>16883</c:v>
                </c:pt>
                <c:pt idx="14">
                  <c:v>18222</c:v>
                </c:pt>
              </c:numCache>
            </c:numRef>
          </c:val>
          <c:extLst>
            <c:ext xmlns:c16="http://schemas.microsoft.com/office/drawing/2014/chart" uri="{C3380CC4-5D6E-409C-BE32-E72D297353CC}">
              <c16:uniqueId val="{00000002-1DF4-4419-9B52-04E9DC9BA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F4-4419-9B52-04E9DC9BA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F4-4419-9B52-04E9DC9BA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4-4419-9B52-04E9DC9BA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7469</c:v>
                </c:pt>
                <c:pt idx="3">
                  <c:v>7271</c:v>
                </c:pt>
                <c:pt idx="6">
                  <c:v>7017</c:v>
                </c:pt>
                <c:pt idx="9">
                  <c:v>6667</c:v>
                </c:pt>
                <c:pt idx="12">
                  <c:v>6796</c:v>
                </c:pt>
              </c:numCache>
            </c:numRef>
          </c:val>
          <c:extLst>
            <c:ext xmlns:c16="http://schemas.microsoft.com/office/drawing/2014/chart" uri="{C3380CC4-5D6E-409C-BE32-E72D297353CC}">
              <c16:uniqueId val="{00000006-1DF4-4419-9B52-04E9DC9BA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F4-4419-9B52-04E9DC9BA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6760</c:v>
                </c:pt>
                <c:pt idx="3">
                  <c:v>6543</c:v>
                </c:pt>
                <c:pt idx="6">
                  <c:v>6533</c:v>
                </c:pt>
                <c:pt idx="9">
                  <c:v>6456</c:v>
                </c:pt>
                <c:pt idx="12">
                  <c:v>6504</c:v>
                </c:pt>
              </c:numCache>
            </c:numRef>
          </c:val>
          <c:extLst>
            <c:ext xmlns:c16="http://schemas.microsoft.com/office/drawing/2014/chart" uri="{C3380CC4-5D6E-409C-BE32-E72D297353CC}">
              <c16:uniqueId val="{00000008-1DF4-4419-9B52-04E9DC9BA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1296</c:v>
                </c:pt>
                <c:pt idx="3">
                  <c:v>1196</c:v>
                </c:pt>
                <c:pt idx="6">
                  <c:v>1440</c:v>
                </c:pt>
                <c:pt idx="9">
                  <c:v>1335</c:v>
                </c:pt>
                <c:pt idx="12">
                  <c:v>247</c:v>
                </c:pt>
              </c:numCache>
            </c:numRef>
          </c:val>
          <c:extLst>
            <c:ext xmlns:c16="http://schemas.microsoft.com/office/drawing/2014/chart" uri="{C3380CC4-5D6E-409C-BE32-E72D297353CC}">
              <c16:uniqueId val="{00000009-1DF4-4419-9B52-04E9DC9BA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38856</c:v>
                </c:pt>
                <c:pt idx="3">
                  <c:v>38179</c:v>
                </c:pt>
                <c:pt idx="6">
                  <c:v>36929</c:v>
                </c:pt>
                <c:pt idx="9">
                  <c:v>35042</c:v>
                </c:pt>
                <c:pt idx="12">
                  <c:v>34464</c:v>
                </c:pt>
              </c:numCache>
            </c:numRef>
          </c:val>
          <c:extLst>
            <c:ext xmlns:c16="http://schemas.microsoft.com/office/drawing/2014/chart" uri="{C3380CC4-5D6E-409C-BE32-E72D297353CC}">
              <c16:uniqueId val="{0000000A-1DF4-4419-9B52-04E9DC9BA7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496</c:v>
                </c:pt>
                <c:pt idx="2">
                  <c:v>#N/A</c:v>
                </c:pt>
                <c:pt idx="3">
                  <c:v>#N/A</c:v>
                </c:pt>
                <c:pt idx="4">
                  <c:v>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F4-4419-9B52-04E9DC9BA7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8171</c:v>
                </c:pt>
                <c:pt idx="1">
                  <c:v>8059</c:v>
                </c:pt>
                <c:pt idx="2">
                  <c:v>8022</c:v>
                </c:pt>
              </c:numCache>
            </c:numRef>
          </c:val>
          <c:extLst>
            <c:ext xmlns:c16="http://schemas.microsoft.com/office/drawing/2014/chart" uri="{C3380CC4-5D6E-409C-BE32-E72D297353CC}">
              <c16:uniqueId val="{00000000-8FEE-4A53-BB0E-EC3BF04D3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1092</c:v>
                </c:pt>
                <c:pt idx="1">
                  <c:v>1093</c:v>
                </c:pt>
                <c:pt idx="2">
                  <c:v>1224</c:v>
                </c:pt>
              </c:numCache>
            </c:numRef>
          </c:val>
          <c:extLst>
            <c:ext xmlns:c16="http://schemas.microsoft.com/office/drawing/2014/chart" uri="{C3380CC4-5D6E-409C-BE32-E72D297353CC}">
              <c16:uniqueId val="{00000001-8FEE-4A53-BB0E-EC3BF04D3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5652</c:v>
                </c:pt>
                <c:pt idx="1">
                  <c:v>6492</c:v>
                </c:pt>
                <c:pt idx="2">
                  <c:v>7430</c:v>
                </c:pt>
              </c:numCache>
            </c:numRef>
          </c:val>
          <c:extLst>
            <c:ext xmlns:c16="http://schemas.microsoft.com/office/drawing/2014/chart" uri="{C3380CC4-5D6E-409C-BE32-E72D297353CC}">
              <c16:uniqueId val="{00000002-8FEE-4A53-BB0E-EC3BF04D39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市民税（所得割分、法人税割分）及び地方消費税交付金が増となり、基準財政収入額が増加したことにより前年度と比べ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ポイント改善しているが、公債費算入等の基準財政需要額が大きいことから、類似団体内平均値を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公債費が減となったものの、物件費や扶助費が増となり、経常経費が約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億円増加したため、前年度比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ポイント悪化しているが、類似団体内平均値を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今後においても、人件費・物件費・維持補修費等の縮減に加え、「公有財産利活用方針」に基づいた施設の統廃合、管理経費の縮減に努め、経常経費の削減に努める。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15494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164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157988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62</xdr:row>
      <xdr:rowOff>58928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444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88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「定員管理計画」に基づき職員数の適正管理に努めてきたものの、島しょ部を含む地理的条件から、人件費や施設の維持管理費等に多くの経費を要し、類似団体内平均値を</a:t>
          </a:r>
          <a:r>
            <a:rPr kumimoji="1" lang="en-US" altLang="ja-JP" sz="1300">
              <a:latin typeface="ＭＳ Ｐゴシック" panose="020B0600070205080204" pitchFamily="50" charset="-128"/>
              <a:ea typeface="ＭＳ Ｐゴシック" panose="020B0600070205080204" pitchFamily="50" charset="-128"/>
            </a:rPr>
            <a:t>42,398</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今後においても、「公有財産利活用基本方針」等に基づき更なるコスト削減を図っていく。</a:t>
          </a: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67762</xdr:rowOff>
    </xdr:from>
    <xdr:to>
      <xdr:col>23</xdr:col>
      <xdr:colOff>133350</xdr:colOff>
      <xdr:row>85</xdr:row>
      <xdr:rowOff>96351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41012"/>
          <a:ext cx="8382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69413</xdr:rowOff>
    </xdr:from>
    <xdr:to>
      <xdr:col>19</xdr:col>
      <xdr:colOff>133350</xdr:colOff>
      <xdr:row>85</xdr:row>
      <xdr:rowOff>96351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42663"/>
          <a:ext cx="889000" cy="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69413</xdr:rowOff>
    </xdr:from>
    <xdr:to>
      <xdr:col>15</xdr:col>
      <xdr:colOff>82550</xdr:colOff>
      <xdr:row>85</xdr:row>
      <xdr:rowOff>117247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642663"/>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139874</xdr:rowOff>
    </xdr:from>
    <xdr:to>
      <xdr:col>11</xdr:col>
      <xdr:colOff>31750</xdr:colOff>
      <xdr:row>85</xdr:row>
      <xdr:rowOff>117247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41674"/>
          <a:ext cx="889000" cy="1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81118</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157815</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16962</xdr:rowOff>
    </xdr:from>
    <xdr:to>
      <xdr:col>23</xdr:col>
      <xdr:colOff>184150</xdr:colOff>
      <xdr:row>85</xdr:row>
      <xdr:rowOff>118562</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160489</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45551</xdr:rowOff>
    </xdr:from>
    <xdr:to>
      <xdr:col>19</xdr:col>
      <xdr:colOff>184150</xdr:colOff>
      <xdr:row>85</xdr:row>
      <xdr:rowOff>147151</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6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131928</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18613</xdr:rowOff>
    </xdr:from>
    <xdr:to>
      <xdr:col>15</xdr:col>
      <xdr:colOff>133350</xdr:colOff>
      <xdr:row>85</xdr:row>
      <xdr:rowOff>120213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104990</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7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66447</xdr:rowOff>
    </xdr:from>
    <xdr:to>
      <xdr:col>11</xdr:col>
      <xdr:colOff>82550</xdr:colOff>
      <xdr:row>85</xdr:row>
      <xdr:rowOff>168047</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6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152824</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2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89074</xdr:rowOff>
    </xdr:from>
    <xdr:to>
      <xdr:col>7</xdr:col>
      <xdr:colOff>31750</xdr:colOff>
      <xdr:row>85</xdr:row>
      <xdr:rowOff>19224</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4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4001</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経験年数階層の変動のため、前年度より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今後においても給与制度等の適正な管理・運営を図っていく。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039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102659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千人当たりの職員数は、定年延長制度が導入されたことや人口が減少傾向にあることもあり、前年度より</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人増加している。また、本市が島しょ部を含んでいること及び面積が広大であることなどの地理的要因等があることから、依然として類似団体平均値を</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人上回っているところである。</a:t>
          </a:r>
        </a:p>
        <a:p>
          <a:r>
            <a:rPr kumimoji="1" lang="ja-JP" altLang="en-US" sz="1300">
              <a:latin typeface="ＭＳ Ｐゴシック" panose="020B0600070205080204" pitchFamily="50" charset="-128"/>
              <a:ea typeface="ＭＳ Ｐゴシック" panose="020B0600070205080204" pitchFamily="50" charset="-128"/>
            </a:rPr>
            <a:t>　今後においても、「定員管理計画」に基づき、総人件費の抑制を基調とした定員管理、年齢構成の平準化、持続可能な行政サービスの提供などにより、引き続き職員数の適正管理に取り組んでいく。</a:t>
          </a: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129857</xdr:rowOff>
    </xdr:from>
    <xdr:to>
      <xdr:col>81</xdr:col>
      <xdr:colOff>44450</xdr:colOff>
      <xdr:row>65</xdr:row>
      <xdr:rowOff>42863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02657"/>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129857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96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121814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163513</xdr:rowOff>
    </xdr:from>
    <xdr:to>
      <xdr:col>81</xdr:col>
      <xdr:colOff>95250</xdr:colOff>
      <xdr:row>65</xdr:row>
      <xdr:rowOff>93663</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135590</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0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79057</xdr:rowOff>
    </xdr:from>
    <xdr:to>
      <xdr:col>77</xdr:col>
      <xdr:colOff>95250</xdr:colOff>
      <xdr:row>65</xdr:row>
      <xdr:rowOff>9207</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165434</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64981</xdr:rowOff>
    </xdr:from>
    <xdr:to>
      <xdr:col>68</xdr:col>
      <xdr:colOff>203200</xdr:colOff>
      <xdr:row>64</xdr:row>
      <xdr:rowOff>166581</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151358</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71014</xdr:rowOff>
    </xdr:from>
    <xdr:to>
      <xdr:col>64</xdr:col>
      <xdr:colOff>152400</xdr:colOff>
      <xdr:row>65</xdr:row>
      <xdr:rowOff>1164</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157391</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今後においても起債抑制の方針は堅持しつつ、普通建設事業の選択等をしながら、公債費の抑制を図っていく。</a:t>
          </a: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1270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6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1270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textlink="">
      <xdr:nvSpPr>
        <xdr:cNvPr id="396" name="楕円 395">
          <a:extLst>
            <a:ext uri="{FF2B5EF4-FFF2-40B4-BE49-F238E27FC236}">
              <a16:creationId xmlns:a16="http://schemas.microsoft.com/office/drawing/2014/main" id="{00000000-0008-0000-0300-00008C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既発債の償還終了に伴う地方債現在高の減、充当可能基金現在高の増により、充当可能財源等が将来負担額を上回ったため、将来負担比率は「－」となっている。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今後においても、後世への負担を少しでも軽減するよう、普通建設事業の選択等をしながら、引き続き健全で安定的な財政運営を推進する。</a:t>
          </a:r>
        </a:p>
      </xdr:txBody>
    </xdr:sp>
    <xdr:clientData/>
  </xdr:twoCellAnchor>
  <xdr:oneCellAnchor>
    <xdr:from>
      <xdr:col>61</xdr:col>
      <xdr:colOff>6350</xdr:colOff>
      <xdr:row>10</xdr:row>
      <xdr:rowOff>63500</xdr:rowOff>
    </xdr:from>
    <xdr:ext cx="298543" cy="225703"/>
    <xdr:sp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87812</xdr:rowOff>
    </xdr:from>
    <xdr:to>
      <xdr:col>68</xdr:col>
      <xdr:colOff>152400</xdr:colOff>
      <xdr:row>13</xdr:row>
      <xdr:rowOff>107345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16662"/>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textlink="">
      <xdr:nvSpPr>
        <xdr:cNvPr id="457" name="楕円 456">
          <a:extLst>
            <a:ext uri="{FF2B5EF4-FFF2-40B4-BE49-F238E27FC236}">
              <a16:creationId xmlns:a16="http://schemas.microsoft.com/office/drawing/2014/main" id="{00000000-0008-0000-0300-0000C9010000}"/>
            </a:ext>
          </a:extLst>
        </xdr:cNvPr>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148789</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56545</xdr:rowOff>
    </xdr:from>
    <xdr:to>
      <xdr:col>64</xdr:col>
      <xdr:colOff>152400</xdr:colOff>
      <xdr:row>13</xdr:row>
      <xdr:rowOff>158145</xdr:rowOff>
    </xdr:to>
    <xdr:sp textlink="">
      <xdr:nvSpPr>
        <xdr:cNvPr id="459" name="楕円 458">
          <a:extLst>
            <a:ext uri="{FF2B5EF4-FFF2-40B4-BE49-F238E27FC236}">
              <a16:creationId xmlns:a16="http://schemas.microsoft.com/office/drawing/2014/main" id="{00000000-0008-0000-0300-0000CB010000}"/>
            </a:ext>
          </a:extLst>
        </xdr:cNvPr>
        <xdr:cNvSpPr/>
      </xdr:nvSpPr>
      <xdr:spPr>
        <a:xfrm>
          <a:off x="13462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168322</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「定員管理計画」に基づく職員数の適正管理に努めてきたことに加え、定年延長制度の導入によって退職金が減少したことにより、前年度比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今後においても「定員管理計画」に基づき、総人件費の抑制を基調と した定員管理に取り組んでいく。</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117203</xdr:rowOff>
    </xdr:from>
    <xdr:to>
      <xdr:col>24</xdr:col>
      <xdr:colOff>25400</xdr:colOff>
      <xdr:row>37</xdr:row>
      <xdr:rowOff>11067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9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97608</xdr:rowOff>
    </xdr:from>
    <xdr:to>
      <xdr:col>19</xdr:col>
      <xdr:colOff>187325</xdr:colOff>
      <xdr:row>37</xdr:row>
      <xdr:rowOff>11067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98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97608</xdr:rowOff>
    </xdr:from>
    <xdr:to>
      <xdr:col>15</xdr:col>
      <xdr:colOff>98425</xdr:colOff>
      <xdr:row>37</xdr:row>
      <xdr:rowOff>89444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98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89444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33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66403</xdr:rowOff>
    </xdr:from>
    <xdr:to>
      <xdr:col>24</xdr:col>
      <xdr:colOff>76200</xdr:colOff>
      <xdr:row>36</xdr:row>
      <xdr:rowOff>168003</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38480</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131717</xdr:rowOff>
    </xdr:from>
    <xdr:to>
      <xdr:col>20</xdr:col>
      <xdr:colOff>38100</xdr:colOff>
      <xdr:row>37</xdr:row>
      <xdr:rowOff>61867</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46644</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133185</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38644</xdr:rowOff>
    </xdr:from>
    <xdr:to>
      <xdr:col>6</xdr:col>
      <xdr:colOff>171450</xdr:colOff>
      <xdr:row>37</xdr:row>
      <xdr:rowOff>140244</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125021</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施設の維持管理経費等の増により前年度比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761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7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42418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9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社会保障関連の扶助費の増により前年度比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今後においても子ども・子育て支援体制の充実による子育てしやすいまちづくりに取り組んでいく。</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56</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63517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投資及び出資金や繰出金の増により前年度比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補助費等への充当財源の減により前年度比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ポイント増となっている。また、一部事務組合への負担金が少ないことや補助金等基本条例に基づく補助金見直しを行ってきた結果、類似団体内平均値を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今後においても、補助金の必要性、効果等を検証しながら、補助金の見直しを積極的に実施していく。</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77470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4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地方債残高の抑制に努めており、前年度から公債費は約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今後においても、起債抑制の方針は堅持しつつ、普通建設事業の選択等をしながら公債費の抑制を図っていく。</a:t>
          </a: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629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6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textlink="">
      <xdr:nvSpPr>
        <xdr:cNvPr id="399" name="楕円 398">
          <a:extLst>
            <a:ext uri="{FF2B5EF4-FFF2-40B4-BE49-F238E27FC236}">
              <a16:creationId xmlns:a16="http://schemas.microsoft.com/office/drawing/2014/main" id="{00000000-0008-0000-0400-00008F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主に物件費、補助費等及び扶助費の増により、前年度比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今後においても「公有財産利活用基本方針」等に基づき、コスト削減を図っていく。</a:t>
          </a:r>
        </a:p>
      </xdr:txBody>
    </xdr:sp>
    <xdr:clientData/>
  </xdr:twoCellAnchor>
  <xdr:oneCellAnchor>
    <xdr:from>
      <xdr:col>62</xdr:col>
      <xdr:colOff>6350</xdr:colOff>
      <xdr:row>69</xdr:row>
      <xdr:rowOff>107950</xdr:rowOff>
    </xdr:from>
    <xdr:ext cx="298543" cy="225703"/>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286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132715</xdr:rowOff>
    </xdr:from>
    <xdr:to>
      <xdr:col>78</xdr:col>
      <xdr:colOff>69850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4856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132715</xdr:rowOff>
    </xdr:from>
    <xdr:to>
      <xdr:col>73</xdr:col>
      <xdr:colOff>180975</xdr:colOff>
      <xdr:row>75</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4856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76</xdr:row>
      <xdr:rowOff>41275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400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132732</xdr:rowOff>
    </xdr:from>
    <xdr:ext cx="762000" cy="259045"/>
    <xdr:sp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81915</xdr:rowOff>
    </xdr:from>
    <xdr:to>
      <xdr:col>74</xdr:col>
      <xdr:colOff>31750</xdr:colOff>
      <xdr:row>74</xdr:row>
      <xdr:rowOff>12065</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4732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22242</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textlink="">
      <xdr:nvSpPr>
        <xdr:cNvPr id="456" name="楕円 455">
          <a:extLst>
            <a:ext uri="{FF2B5EF4-FFF2-40B4-BE49-F238E27FC236}">
              <a16:creationId xmlns:a16="http://schemas.microsoft.com/office/drawing/2014/main" id="{00000000-0008-0000-0400-0000C8010000}"/>
            </a:ext>
          </a:extLst>
        </xdr:cNvPr>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92520</xdr:rowOff>
    </xdr:from>
    <xdr:to>
      <xdr:col>29</xdr:col>
      <xdr:colOff>127000</xdr:colOff>
      <xdr:row>15</xdr:row>
      <xdr:rowOff>119291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1895"/>
          <a:ext cx="647700" cy="2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119291</xdr:rowOff>
    </xdr:from>
    <xdr:to>
      <xdr:col>26</xdr:col>
      <xdr:colOff>50800</xdr:colOff>
      <xdr:row>15</xdr:row>
      <xdr:rowOff>123660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8666"/>
          <a:ext cx="698500" cy="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102845</xdr:rowOff>
    </xdr:from>
    <xdr:to>
      <xdr:col>22</xdr:col>
      <xdr:colOff>114300</xdr:colOff>
      <xdr:row>15</xdr:row>
      <xdr:rowOff>123660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2220"/>
          <a:ext cx="698500" cy="2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102845</xdr:rowOff>
    </xdr:from>
    <xdr:to>
      <xdr:col>18</xdr:col>
      <xdr:colOff>177800</xdr:colOff>
      <xdr:row>15</xdr:row>
      <xdr:rowOff>132791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2220"/>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41720</xdr:rowOff>
    </xdr:from>
    <xdr:to>
      <xdr:col>29</xdr:col>
      <xdr:colOff>177800</xdr:colOff>
      <xdr:row>15</xdr:row>
      <xdr:rowOff>143320</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58247</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68491</xdr:rowOff>
    </xdr:from>
    <xdr:to>
      <xdr:col>26</xdr:col>
      <xdr:colOff>101600</xdr:colOff>
      <xdr:row>15</xdr:row>
      <xdr:rowOff>170091</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8818</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72860</xdr:rowOff>
    </xdr:from>
    <xdr:to>
      <xdr:col>22</xdr:col>
      <xdr:colOff>165100</xdr:colOff>
      <xdr:row>16</xdr:row>
      <xdr:rowOff>3010</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13187</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52045</xdr:rowOff>
    </xdr:from>
    <xdr:to>
      <xdr:col>19</xdr:col>
      <xdr:colOff>38100</xdr:colOff>
      <xdr:row>15</xdr:row>
      <xdr:rowOff>153645</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163822</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81991</xdr:rowOff>
    </xdr:from>
    <xdr:to>
      <xdr:col>15</xdr:col>
      <xdr:colOff>101600</xdr:colOff>
      <xdr:row>16</xdr:row>
      <xdr:rowOff>12141</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22318</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12635</xdr:rowOff>
    </xdr:from>
    <xdr:to>
      <xdr:col>29</xdr:col>
      <xdr:colOff>127000</xdr:colOff>
      <xdr:row>35</xdr:row>
      <xdr:rowOff>49602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2985"/>
          <a:ext cx="647700" cy="3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335059</xdr:rowOff>
    </xdr:from>
    <xdr:to>
      <xdr:col>26</xdr:col>
      <xdr:colOff>50800</xdr:colOff>
      <xdr:row>35</xdr:row>
      <xdr:rowOff>12635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2509"/>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332773</xdr:rowOff>
    </xdr:from>
    <xdr:to>
      <xdr:col>22</xdr:col>
      <xdr:colOff>114300</xdr:colOff>
      <xdr:row>34</xdr:row>
      <xdr:rowOff>335059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0223"/>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332773</xdr:rowOff>
    </xdr:from>
    <xdr:to>
      <xdr:col>18</xdr:col>
      <xdr:colOff>177800</xdr:colOff>
      <xdr:row>35</xdr:row>
      <xdr:rowOff>32294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0223"/>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341702</xdr:rowOff>
    </xdr:from>
    <xdr:to>
      <xdr:col>29</xdr:col>
      <xdr:colOff>177800</xdr:colOff>
      <xdr:row>35</xdr:row>
      <xdr:rowOff>100402</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186779</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304735</xdr:rowOff>
    </xdr:from>
    <xdr:to>
      <xdr:col>26</xdr:col>
      <xdr:colOff>101600</xdr:colOff>
      <xdr:row>35</xdr:row>
      <xdr:rowOff>63435</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73612</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284259</xdr:rowOff>
    </xdr:from>
    <xdr:to>
      <xdr:col>22</xdr:col>
      <xdr:colOff>165100</xdr:colOff>
      <xdr:row>35</xdr:row>
      <xdr:rowOff>42959</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53136</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281973</xdr:rowOff>
    </xdr:from>
    <xdr:to>
      <xdr:col>19</xdr:col>
      <xdr:colOff>38100</xdr:colOff>
      <xdr:row>35</xdr:row>
      <xdr:rowOff>40673</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50850</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324394</xdr:rowOff>
    </xdr:from>
    <xdr:to>
      <xdr:col>15</xdr:col>
      <xdr:colOff>101600</xdr:colOff>
      <xdr:row>35</xdr:row>
      <xdr:rowOff>83094</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93271</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80264</xdr:rowOff>
    </xdr:from>
    <xdr:to>
      <xdr:col>24</xdr:col>
      <xdr:colOff>63500</xdr:colOff>
      <xdr:row>33</xdr:row>
      <xdr:rowOff>127013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8114"/>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80264</xdr:rowOff>
    </xdr:from>
    <xdr:to>
      <xdr:col>19</xdr:col>
      <xdr:colOff>177800</xdr:colOff>
      <xdr:row>33</xdr:row>
      <xdr:rowOff>110420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8114"/>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66148</xdr:rowOff>
    </xdr:from>
    <xdr:to>
      <xdr:col>15</xdr:col>
      <xdr:colOff>50800</xdr:colOff>
      <xdr:row>33</xdr:row>
      <xdr:rowOff>110420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23998"/>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66148</xdr:rowOff>
    </xdr:from>
    <xdr:to>
      <xdr:col>10</xdr:col>
      <xdr:colOff>114300</xdr:colOff>
      <xdr:row>33</xdr:row>
      <xdr:rowOff>127832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3998"/>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76213</xdr:rowOff>
    </xdr:from>
    <xdr:to>
      <xdr:col>24</xdr:col>
      <xdr:colOff>114300</xdr:colOff>
      <xdr:row>34</xdr:row>
      <xdr:rowOff>6363</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7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99090</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29464</xdr:rowOff>
    </xdr:from>
    <xdr:to>
      <xdr:col>20</xdr:col>
      <xdr:colOff>38100</xdr:colOff>
      <xdr:row>33</xdr:row>
      <xdr:rowOff>131064</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147591</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59620</xdr:rowOff>
    </xdr:from>
    <xdr:to>
      <xdr:col>15</xdr:col>
      <xdr:colOff>101600</xdr:colOff>
      <xdr:row>33</xdr:row>
      <xdr:rowOff>161220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6297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15348</xdr:rowOff>
    </xdr:from>
    <xdr:to>
      <xdr:col>10</xdr:col>
      <xdr:colOff>165100</xdr:colOff>
      <xdr:row>33</xdr:row>
      <xdr:rowOff>116948</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6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133475</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77032</xdr:rowOff>
    </xdr:from>
    <xdr:to>
      <xdr:col>6</xdr:col>
      <xdr:colOff>38100</xdr:colOff>
      <xdr:row>34</xdr:row>
      <xdr:rowOff>7182</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57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23709</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163081</xdr:rowOff>
    </xdr:from>
    <xdr:to>
      <xdr:col>24</xdr:col>
      <xdr:colOff>63500</xdr:colOff>
      <xdr:row>55</xdr:row>
      <xdr:rowOff>57823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21381"/>
          <a:ext cx="838200" cy="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163081</xdr:rowOff>
    </xdr:from>
    <xdr:to>
      <xdr:col>19</xdr:col>
      <xdr:colOff>177800</xdr:colOff>
      <xdr:row>55</xdr:row>
      <xdr:rowOff>40094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2138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139967</xdr:rowOff>
    </xdr:from>
    <xdr:to>
      <xdr:col>15</xdr:col>
      <xdr:colOff>50800</xdr:colOff>
      <xdr:row>55</xdr:row>
      <xdr:rowOff>40094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98267"/>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139967</xdr:rowOff>
    </xdr:from>
    <xdr:to>
      <xdr:col>10</xdr:col>
      <xdr:colOff>114300</xdr:colOff>
      <xdr:row>55</xdr:row>
      <xdr:rowOff>140856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98267"/>
          <a:ext cx="889000" cy="1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7023</xdr:rowOff>
    </xdr:from>
    <xdr:to>
      <xdr:col>24</xdr:col>
      <xdr:colOff>114300</xdr:colOff>
      <xdr:row>55</xdr:row>
      <xdr:rowOff>108623</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29900</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112281</xdr:rowOff>
    </xdr:from>
    <xdr:to>
      <xdr:col>20</xdr:col>
      <xdr:colOff>38100</xdr:colOff>
      <xdr:row>55</xdr:row>
      <xdr:rowOff>42431</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3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58958</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160744</xdr:rowOff>
    </xdr:from>
    <xdr:to>
      <xdr:col>15</xdr:col>
      <xdr:colOff>101600</xdr:colOff>
      <xdr:row>55</xdr:row>
      <xdr:rowOff>90894</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107421</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89167</xdr:rowOff>
    </xdr:from>
    <xdr:to>
      <xdr:col>10</xdr:col>
      <xdr:colOff>165100</xdr:colOff>
      <xdr:row>55</xdr:row>
      <xdr:rowOff>19317</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35844</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90056</xdr:rowOff>
    </xdr:from>
    <xdr:to>
      <xdr:col>6</xdr:col>
      <xdr:colOff>38100</xdr:colOff>
      <xdr:row>56</xdr:row>
      <xdr:rowOff>20206</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36733</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169684</xdr:rowOff>
    </xdr:from>
    <xdr:to>
      <xdr:col>24</xdr:col>
      <xdr:colOff>63500</xdr:colOff>
      <xdr:row>78</xdr:row>
      <xdr:rowOff>4178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133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128118</xdr:rowOff>
    </xdr:from>
    <xdr:to>
      <xdr:col>19</xdr:col>
      <xdr:colOff>177800</xdr:colOff>
      <xdr:row>78</xdr:row>
      <xdr:rowOff>4178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9768"/>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128118</xdr:rowOff>
    </xdr:from>
    <xdr:to>
      <xdr:col>15</xdr:col>
      <xdr:colOff>50800</xdr:colOff>
      <xdr:row>78</xdr:row>
      <xdr:rowOff>44831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9768"/>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167666</xdr:rowOff>
    </xdr:from>
    <xdr:to>
      <xdr:col>10</xdr:col>
      <xdr:colOff>114300</xdr:colOff>
      <xdr:row>78</xdr:row>
      <xdr:rowOff>44831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931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109617</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118884</xdr:rowOff>
    </xdr:from>
    <xdr:to>
      <xdr:col>24</xdr:col>
      <xdr:colOff>114300</xdr:colOff>
      <xdr:row>78</xdr:row>
      <xdr:rowOff>49034</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3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141761</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124828</xdr:rowOff>
    </xdr:from>
    <xdr:to>
      <xdr:col>20</xdr:col>
      <xdr:colOff>38100</xdr:colOff>
      <xdr:row>78</xdr:row>
      <xdr:rowOff>54978</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71505</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77318</xdr:rowOff>
    </xdr:from>
    <xdr:to>
      <xdr:col>15</xdr:col>
      <xdr:colOff>101600</xdr:colOff>
      <xdr:row>78</xdr:row>
      <xdr:rowOff>7468</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23995</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165481</xdr:rowOff>
    </xdr:from>
    <xdr:to>
      <xdr:col>10</xdr:col>
      <xdr:colOff>165100</xdr:colOff>
      <xdr:row>78</xdr:row>
      <xdr:rowOff>95631</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86758</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116866</xdr:rowOff>
    </xdr:from>
    <xdr:to>
      <xdr:col>6</xdr:col>
      <xdr:colOff>38100</xdr:colOff>
      <xdr:row>78</xdr:row>
      <xdr:rowOff>47016</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3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63543</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164258</xdr:rowOff>
    </xdr:from>
    <xdr:to>
      <xdr:col>24</xdr:col>
      <xdr:colOff>63500</xdr:colOff>
      <xdr:row>93</xdr:row>
      <xdr:rowOff>163474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37658"/>
          <a:ext cx="8382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139145</xdr:rowOff>
    </xdr:from>
    <xdr:to>
      <xdr:col>19</xdr:col>
      <xdr:colOff>177800</xdr:colOff>
      <xdr:row>93</xdr:row>
      <xdr:rowOff>163474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12545"/>
          <a:ext cx="889000" cy="19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139145</xdr:rowOff>
    </xdr:from>
    <xdr:to>
      <xdr:col>15</xdr:col>
      <xdr:colOff>50800</xdr:colOff>
      <xdr:row>94</xdr:row>
      <xdr:rowOff>145872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12545"/>
          <a:ext cx="8890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145872</xdr:rowOff>
    </xdr:from>
    <xdr:to>
      <xdr:col>10</xdr:col>
      <xdr:colOff>114300</xdr:colOff>
      <xdr:row>95</xdr:row>
      <xdr:rowOff>18695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2172"/>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113458</xdr:rowOff>
    </xdr:from>
    <xdr:to>
      <xdr:col>24</xdr:col>
      <xdr:colOff>114300</xdr:colOff>
      <xdr:row>93</xdr:row>
      <xdr:rowOff>43608</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5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136335</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3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112674</xdr:rowOff>
    </xdr:from>
    <xdr:to>
      <xdr:col>20</xdr:col>
      <xdr:colOff>38100</xdr:colOff>
      <xdr:row>94</xdr:row>
      <xdr:rowOff>42824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60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59351</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88345</xdr:rowOff>
    </xdr:from>
    <xdr:to>
      <xdr:col>15</xdr:col>
      <xdr:colOff>101600</xdr:colOff>
      <xdr:row>93</xdr:row>
      <xdr:rowOff>18495</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5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35022</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3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95072</xdr:rowOff>
    </xdr:from>
    <xdr:to>
      <xdr:col>10</xdr:col>
      <xdr:colOff>165100</xdr:colOff>
      <xdr:row>95</xdr:row>
      <xdr:rowOff>25222</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41749</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139345</xdr:rowOff>
    </xdr:from>
    <xdr:to>
      <xdr:col>6</xdr:col>
      <xdr:colOff>38100</xdr:colOff>
      <xdr:row>95</xdr:row>
      <xdr:rowOff>69495</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86022</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3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141712</xdr:rowOff>
    </xdr:from>
    <xdr:to>
      <xdr:col>55</xdr:col>
      <xdr:colOff>0</xdr:colOff>
      <xdr:row>36</xdr:row>
      <xdr:rowOff>154460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13912"/>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141712</xdr:rowOff>
    </xdr:from>
    <xdr:to>
      <xdr:col>50</xdr:col>
      <xdr:colOff>114300</xdr:colOff>
      <xdr:row>37</xdr:row>
      <xdr:rowOff>72103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13912"/>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134953</xdr:rowOff>
    </xdr:from>
    <xdr:to>
      <xdr:col>45</xdr:col>
      <xdr:colOff>177800</xdr:colOff>
      <xdr:row>37</xdr:row>
      <xdr:rowOff>72103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21353"/>
          <a:ext cx="889000" cy="79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134953</xdr:rowOff>
    </xdr:from>
    <xdr:to>
      <xdr:col>41</xdr:col>
      <xdr:colOff>50800</xdr:colOff>
      <xdr:row>37</xdr:row>
      <xdr:rowOff>123744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21353"/>
          <a:ext cx="889000" cy="8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103660</xdr:rowOff>
    </xdr:from>
    <xdr:to>
      <xdr:col>55</xdr:col>
      <xdr:colOff>50800</xdr:colOff>
      <xdr:row>37</xdr:row>
      <xdr:rowOff>33810</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2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82087</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90912</xdr:rowOff>
    </xdr:from>
    <xdr:to>
      <xdr:col>50</xdr:col>
      <xdr:colOff>165100</xdr:colOff>
      <xdr:row>37</xdr:row>
      <xdr:rowOff>21062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2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12189</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21303</xdr:rowOff>
    </xdr:from>
    <xdr:to>
      <xdr:col>46</xdr:col>
      <xdr:colOff>38100</xdr:colOff>
      <xdr:row>37</xdr:row>
      <xdr:rowOff>122903</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63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114030</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84153</xdr:rowOff>
    </xdr:from>
    <xdr:to>
      <xdr:col>41</xdr:col>
      <xdr:colOff>101600</xdr:colOff>
      <xdr:row>33</xdr:row>
      <xdr:rowOff>14303</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5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5430</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72944</xdr:rowOff>
    </xdr:from>
    <xdr:to>
      <xdr:col>36</xdr:col>
      <xdr:colOff>165100</xdr:colOff>
      <xdr:row>38</xdr:row>
      <xdr:rowOff>3094</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165671</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67475</xdr:rowOff>
    </xdr:from>
    <xdr:to>
      <xdr:col>55</xdr:col>
      <xdr:colOff>0</xdr:colOff>
      <xdr:row>53</xdr:row>
      <xdr:rowOff>83680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982875"/>
          <a:ext cx="838200" cy="1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63665</xdr:rowOff>
    </xdr:from>
    <xdr:to>
      <xdr:col>50</xdr:col>
      <xdr:colOff>114300</xdr:colOff>
      <xdr:row>53</xdr:row>
      <xdr:rowOff>83680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807615"/>
          <a:ext cx="889000" cy="3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63665</xdr:rowOff>
    </xdr:from>
    <xdr:to>
      <xdr:col>45</xdr:col>
      <xdr:colOff>177800</xdr:colOff>
      <xdr:row>52</xdr:row>
      <xdr:rowOff>34811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807615"/>
          <a:ext cx="889000" cy="1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19507</xdr:rowOff>
    </xdr:from>
    <xdr:to>
      <xdr:col>41</xdr:col>
      <xdr:colOff>50800</xdr:colOff>
      <xdr:row>52</xdr:row>
      <xdr:rowOff>34811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934907"/>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16675</xdr:rowOff>
    </xdr:from>
    <xdr:to>
      <xdr:col>55</xdr:col>
      <xdr:colOff>50800</xdr:colOff>
      <xdr:row>52</xdr:row>
      <xdr:rowOff>118275</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89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39552</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32880</xdr:rowOff>
    </xdr:from>
    <xdr:to>
      <xdr:col>50</xdr:col>
      <xdr:colOff>165100</xdr:colOff>
      <xdr:row>53</xdr:row>
      <xdr:rowOff>134480</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1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151007</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12865</xdr:rowOff>
    </xdr:from>
    <xdr:to>
      <xdr:col>46</xdr:col>
      <xdr:colOff>38100</xdr:colOff>
      <xdr:row>51</xdr:row>
      <xdr:rowOff>114465</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87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130992</xdr:rowOff>
    </xdr:from>
    <xdr:ext cx="599010"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5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155461</xdr:rowOff>
    </xdr:from>
    <xdr:to>
      <xdr:col>41</xdr:col>
      <xdr:colOff>101600</xdr:colOff>
      <xdr:row>52</xdr:row>
      <xdr:rowOff>85611</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88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102138</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140157</xdr:rowOff>
    </xdr:from>
    <xdr:to>
      <xdr:col>36</xdr:col>
      <xdr:colOff>165100</xdr:colOff>
      <xdr:row>52</xdr:row>
      <xdr:rowOff>70307</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8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86834</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6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32029</xdr:rowOff>
    </xdr:from>
    <xdr:to>
      <xdr:col>55</xdr:col>
      <xdr:colOff>0</xdr:colOff>
      <xdr:row>76</xdr:row>
      <xdr:rowOff>107086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90779"/>
          <a:ext cx="8382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9227</xdr:rowOff>
    </xdr:from>
    <xdr:to>
      <xdr:col>50</xdr:col>
      <xdr:colOff>114300</xdr:colOff>
      <xdr:row>76</xdr:row>
      <xdr:rowOff>107086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696527"/>
          <a:ext cx="889000" cy="4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116345</xdr:rowOff>
    </xdr:from>
    <xdr:to>
      <xdr:col>45</xdr:col>
      <xdr:colOff>177800</xdr:colOff>
      <xdr:row>74</xdr:row>
      <xdr:rowOff>9227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632195"/>
          <a:ext cx="8890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116345</xdr:rowOff>
    </xdr:from>
    <xdr:to>
      <xdr:col>41</xdr:col>
      <xdr:colOff>50800</xdr:colOff>
      <xdr:row>74</xdr:row>
      <xdr:rowOff>114135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632195"/>
          <a:ext cx="8890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152679</xdr:rowOff>
    </xdr:from>
    <xdr:to>
      <xdr:col>55</xdr:col>
      <xdr:colOff>50800</xdr:colOff>
      <xdr:row>75</xdr:row>
      <xdr:rowOff>82829</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28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4106</xdr:rowOff>
    </xdr:from>
    <xdr:ext cx="534377"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56286</xdr:rowOff>
    </xdr:from>
    <xdr:to>
      <xdr:col>50</xdr:col>
      <xdr:colOff>165100</xdr:colOff>
      <xdr:row>76</xdr:row>
      <xdr:rowOff>157886</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2963</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129877</xdr:rowOff>
    </xdr:from>
    <xdr:to>
      <xdr:col>46</xdr:col>
      <xdr:colOff>38100</xdr:colOff>
      <xdr:row>74</xdr:row>
      <xdr:rowOff>60027</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26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76554</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65545</xdr:rowOff>
    </xdr:from>
    <xdr:to>
      <xdr:col>41</xdr:col>
      <xdr:colOff>101600</xdr:colOff>
      <xdr:row>73</xdr:row>
      <xdr:rowOff>167145</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25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12222</xdr:rowOff>
    </xdr:from>
    <xdr:ext cx="534377"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3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63335</xdr:rowOff>
    </xdr:from>
    <xdr:to>
      <xdr:col>36</xdr:col>
      <xdr:colOff>165100</xdr:colOff>
      <xdr:row>74</xdr:row>
      <xdr:rowOff>164935</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27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10012</xdr:rowOff>
    </xdr:from>
    <xdr:ext cx="534377"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102046</xdr:rowOff>
    </xdr:from>
    <xdr:to>
      <xdr:col>55</xdr:col>
      <xdr:colOff>0</xdr:colOff>
      <xdr:row>95</xdr:row>
      <xdr:rowOff>155245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89796"/>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155245</xdr:rowOff>
    </xdr:from>
    <xdr:to>
      <xdr:col>50</xdr:col>
      <xdr:colOff>114300</xdr:colOff>
      <xdr:row>96</xdr:row>
      <xdr:rowOff>6100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42995"/>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6100</xdr:rowOff>
    </xdr:from>
    <xdr:to>
      <xdr:col>45</xdr:col>
      <xdr:colOff>177800</xdr:colOff>
      <xdr:row>96</xdr:row>
      <xdr:rowOff>55984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65300"/>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149954</xdr:rowOff>
    </xdr:from>
    <xdr:to>
      <xdr:col>41</xdr:col>
      <xdr:colOff>50800</xdr:colOff>
      <xdr:row>96</xdr:row>
      <xdr:rowOff>55984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37704"/>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51246</xdr:rowOff>
    </xdr:from>
    <xdr:to>
      <xdr:col>55</xdr:col>
      <xdr:colOff>50800</xdr:colOff>
      <xdr:row>95</xdr:row>
      <xdr:rowOff>152846</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10426700" y="163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74123</xdr:rowOff>
    </xdr:from>
    <xdr:ext cx="534377" cy="259045"/>
    <xdr:sp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104445</xdr:rowOff>
    </xdr:from>
    <xdr:to>
      <xdr:col>50</xdr:col>
      <xdr:colOff>165100</xdr:colOff>
      <xdr:row>96</xdr:row>
      <xdr:rowOff>34595</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9588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51122</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126750</xdr:rowOff>
    </xdr:from>
    <xdr:to>
      <xdr:col>46</xdr:col>
      <xdr:colOff>38100</xdr:colOff>
      <xdr:row>96</xdr:row>
      <xdr:rowOff>56900</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8699500" y="16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73427</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5184</xdr:rowOff>
    </xdr:from>
    <xdr:to>
      <xdr:col>41</xdr:col>
      <xdr:colOff>101600</xdr:colOff>
      <xdr:row>96</xdr:row>
      <xdr:rowOff>106784</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7810500" y="16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97911</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99154</xdr:rowOff>
    </xdr:from>
    <xdr:to>
      <xdr:col>36</xdr:col>
      <xdr:colOff>165100</xdr:colOff>
      <xdr:row>96</xdr:row>
      <xdr:rowOff>29304</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6921500" y="163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45831</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39939</xdr:rowOff>
    </xdr:from>
    <xdr:to>
      <xdr:col>85</xdr:col>
      <xdr:colOff>127000</xdr:colOff>
      <xdr:row>37</xdr:row>
      <xdr:rowOff>18542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040689"/>
          <a:ext cx="838200" cy="3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55575</xdr:rowOff>
    </xdr:from>
    <xdr:to>
      <xdr:col>81</xdr:col>
      <xdr:colOff>50800</xdr:colOff>
      <xdr:row>35</xdr:row>
      <xdr:rowOff>39939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884875"/>
          <a:ext cx="8890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55575</xdr:rowOff>
    </xdr:from>
    <xdr:to>
      <xdr:col>76</xdr:col>
      <xdr:colOff>114300</xdr:colOff>
      <xdr:row>35</xdr:row>
      <xdr:rowOff>55164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884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55164</xdr:rowOff>
    </xdr:from>
    <xdr:to>
      <xdr:col>71</xdr:col>
      <xdr:colOff>177800</xdr:colOff>
      <xdr:row>37</xdr:row>
      <xdr:rowOff>58638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055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156207</xdr:rowOff>
    </xdr:from>
    <xdr:ext cx="469744"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29197</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139192</xdr:rowOff>
    </xdr:from>
    <xdr:to>
      <xdr:col>85</xdr:col>
      <xdr:colOff>177800</xdr:colOff>
      <xdr:row>37</xdr:row>
      <xdr:rowOff>69342</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6268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162069</xdr:rowOff>
    </xdr:from>
    <xdr:ext cx="469744" cy="259045"/>
    <xdr:sp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6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160589</xdr:rowOff>
    </xdr:from>
    <xdr:to>
      <xdr:col>81</xdr:col>
      <xdr:colOff>101600</xdr:colOff>
      <xdr:row>35</xdr:row>
      <xdr:rowOff>90739</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5430500" y="59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107266</xdr:rowOff>
    </xdr:from>
    <xdr:ext cx="534377"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7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4775</xdr:rowOff>
    </xdr:from>
    <xdr:to>
      <xdr:col>76</xdr:col>
      <xdr:colOff>165100</xdr:colOff>
      <xdr:row>34</xdr:row>
      <xdr:rowOff>106375</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4541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122902</xdr:rowOff>
    </xdr:from>
    <xdr:ext cx="534377"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4364</xdr:rowOff>
    </xdr:from>
    <xdr:to>
      <xdr:col>72</xdr:col>
      <xdr:colOff>38100</xdr:colOff>
      <xdr:row>35</xdr:row>
      <xdr:rowOff>105964</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3652500" y="60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122491</xdr:rowOff>
    </xdr:from>
    <xdr:ext cx="534377"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7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7838</xdr:rowOff>
    </xdr:from>
    <xdr:to>
      <xdr:col>67</xdr:col>
      <xdr:colOff>101600</xdr:colOff>
      <xdr:row>37</xdr:row>
      <xdr:rowOff>109438</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2763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125965</xdr:rowOff>
    </xdr:from>
    <xdr:ext cx="469744"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20307</xdr:rowOff>
    </xdr:from>
    <xdr:to>
      <xdr:col>85</xdr:col>
      <xdr:colOff>127000</xdr:colOff>
      <xdr:row>75</xdr:row>
      <xdr:rowOff>54140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7905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156413</xdr:rowOff>
    </xdr:from>
    <xdr:to>
      <xdr:col>81</xdr:col>
      <xdr:colOff>50800</xdr:colOff>
      <xdr:row>75</xdr:row>
      <xdr:rowOff>20307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43713"/>
          <a:ext cx="8890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156413</xdr:rowOff>
    </xdr:from>
    <xdr:to>
      <xdr:col>76</xdr:col>
      <xdr:colOff>114300</xdr:colOff>
      <xdr:row>74</xdr:row>
      <xdr:rowOff>166840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43713"/>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166840</xdr:rowOff>
    </xdr:from>
    <xdr:to>
      <xdr:col>71</xdr:col>
      <xdr:colOff>177800</xdr:colOff>
      <xdr:row>75</xdr:row>
      <xdr:rowOff>11494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5414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96474</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3340</xdr:rowOff>
    </xdr:from>
    <xdr:to>
      <xdr:col>85</xdr:col>
      <xdr:colOff>177800</xdr:colOff>
      <xdr:row>75</xdr:row>
      <xdr:rowOff>104940</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6268700" y="128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26217</xdr:rowOff>
    </xdr:from>
    <xdr:ext cx="534377" cy="259045"/>
    <xdr:sp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140957</xdr:rowOff>
    </xdr:from>
    <xdr:to>
      <xdr:col>81</xdr:col>
      <xdr:colOff>101600</xdr:colOff>
      <xdr:row>75</xdr:row>
      <xdr:rowOff>71107</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5430500" y="128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87634</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105613</xdr:rowOff>
    </xdr:from>
    <xdr:to>
      <xdr:col>76</xdr:col>
      <xdr:colOff>165100</xdr:colOff>
      <xdr:row>75</xdr:row>
      <xdr:rowOff>35763</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4541500" y="12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52290</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116040</xdr:rowOff>
    </xdr:from>
    <xdr:to>
      <xdr:col>72</xdr:col>
      <xdr:colOff>38100</xdr:colOff>
      <xdr:row>75</xdr:row>
      <xdr:rowOff>46190</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3652500" y="128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62717</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132144</xdr:rowOff>
    </xdr:from>
    <xdr:to>
      <xdr:col>67</xdr:col>
      <xdr:colOff>101600</xdr:colOff>
      <xdr:row>75</xdr:row>
      <xdr:rowOff>62294</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2763500" y="128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78821</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70270</xdr:rowOff>
    </xdr:from>
    <xdr:to>
      <xdr:col>85</xdr:col>
      <xdr:colOff>127000</xdr:colOff>
      <xdr:row>97</xdr:row>
      <xdr:rowOff>19941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29470"/>
          <a:ext cx="8382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94126</xdr:rowOff>
    </xdr:from>
    <xdr:to>
      <xdr:col>81</xdr:col>
      <xdr:colOff>50800</xdr:colOff>
      <xdr:row>97</xdr:row>
      <xdr:rowOff>19941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53326"/>
          <a:ext cx="889000" cy="9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94126</xdr:rowOff>
    </xdr:from>
    <xdr:to>
      <xdr:col>76</xdr:col>
      <xdr:colOff>114300</xdr:colOff>
      <xdr:row>97</xdr:row>
      <xdr:rowOff>12506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53326"/>
          <a:ext cx="889000" cy="8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12506</xdr:rowOff>
    </xdr:from>
    <xdr:to>
      <xdr:col>71</xdr:col>
      <xdr:colOff>177800</xdr:colOff>
      <xdr:row>98</xdr:row>
      <xdr:rowOff>43286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43156"/>
          <a:ext cx="889000" cy="2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19470</xdr:rowOff>
    </xdr:from>
    <xdr:to>
      <xdr:col>85</xdr:col>
      <xdr:colOff>177800</xdr:colOff>
      <xdr:row>96</xdr:row>
      <xdr:rowOff>121070</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6268700" y="1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42347</xdr:rowOff>
    </xdr:from>
    <xdr:ext cx="534377" cy="259045"/>
    <xdr:sp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140591</xdr:rowOff>
    </xdr:from>
    <xdr:to>
      <xdr:col>81</xdr:col>
      <xdr:colOff>101600</xdr:colOff>
      <xdr:row>97</xdr:row>
      <xdr:rowOff>70741</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5430500" y="165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87268</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43326</xdr:rowOff>
    </xdr:from>
    <xdr:to>
      <xdr:col>76</xdr:col>
      <xdr:colOff>165100</xdr:colOff>
      <xdr:row>96</xdr:row>
      <xdr:rowOff>144926</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4541500" y="165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161453</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133156</xdr:rowOff>
    </xdr:from>
    <xdr:to>
      <xdr:col>72</xdr:col>
      <xdr:colOff>38100</xdr:colOff>
      <xdr:row>97</xdr:row>
      <xdr:rowOff>63306</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3652500" y="16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79833</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163936</xdr:rowOff>
    </xdr:from>
    <xdr:to>
      <xdr:col>67</xdr:col>
      <xdr:colOff>101600</xdr:colOff>
      <xdr:row>98</xdr:row>
      <xdr:rowOff>94086</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2763500" y="167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85213</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95758</xdr:rowOff>
    </xdr:from>
    <xdr:to>
      <xdr:col>116</xdr:col>
      <xdr:colOff>63500</xdr:colOff>
      <xdr:row>36</xdr:row>
      <xdr:rowOff>171323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67958"/>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95758</xdr:rowOff>
    </xdr:from>
    <xdr:to>
      <xdr:col>111</xdr:col>
      <xdr:colOff>177800</xdr:colOff>
      <xdr:row>37</xdr:row>
      <xdr:rowOff>19558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6795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19558</xdr:rowOff>
    </xdr:from>
    <xdr:to>
      <xdr:col>107</xdr:col>
      <xdr:colOff>50800</xdr:colOff>
      <xdr:row>37</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6320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25400</xdr:rowOff>
    </xdr:from>
    <xdr:to>
      <xdr:col>102</xdr:col>
      <xdr:colOff>114300</xdr:colOff>
      <xdr:row>38</xdr:row>
      <xdr:rowOff>168910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69050"/>
          <a:ext cx="889000" cy="3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120523</xdr:rowOff>
    </xdr:from>
    <xdr:to>
      <xdr:col>116</xdr:col>
      <xdr:colOff>114300</xdr:colOff>
      <xdr:row>37</xdr:row>
      <xdr:rowOff>50673</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143400</xdr:rowOff>
    </xdr:from>
    <xdr:ext cx="469744"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44958</xdr:rowOff>
    </xdr:from>
    <xdr:to>
      <xdr:col>112</xdr:col>
      <xdr:colOff>38100</xdr:colOff>
      <xdr:row>36</xdr:row>
      <xdr:rowOff>146558</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2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163085</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140208</xdr:rowOff>
    </xdr:from>
    <xdr:to>
      <xdr:col>107</xdr:col>
      <xdr:colOff>101600</xdr:colOff>
      <xdr:row>37</xdr:row>
      <xdr:rowOff>70358</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86885</xdr:rowOff>
    </xdr:from>
    <xdr:ext cx="469744"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0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146050</xdr:rowOff>
    </xdr:from>
    <xdr:to>
      <xdr:col>102</xdr:col>
      <xdr:colOff>165100</xdr:colOff>
      <xdr:row>37</xdr:row>
      <xdr:rowOff>76200</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67327</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118110</xdr:rowOff>
    </xdr:from>
    <xdr:to>
      <xdr:col>98</xdr:col>
      <xdr:colOff>38100</xdr:colOff>
      <xdr:row>39</xdr:row>
      <xdr:rowOff>48260</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39387</xdr:rowOff>
    </xdr:from>
    <xdr:ext cx="378565"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2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42964</xdr:rowOff>
    </xdr:from>
    <xdr:to>
      <xdr:col>111</xdr:col>
      <xdr:colOff>177800</xdr:colOff>
      <xdr:row>59</xdr:row>
      <xdr:rowOff>43269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851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43269</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8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163919</xdr:rowOff>
    </xdr:from>
    <xdr:to>
      <xdr:col>107</xdr:col>
      <xdr:colOff>101600</xdr:colOff>
      <xdr:row>59</xdr:row>
      <xdr:rowOff>94069</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85196</xdr:rowOff>
    </xdr:from>
    <xdr:ext cx="313932"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49403</xdr:rowOff>
    </xdr:from>
    <xdr:to>
      <xdr:col>116</xdr:col>
      <xdr:colOff>63500</xdr:colOff>
      <xdr:row>73</xdr:row>
      <xdr:rowOff>91106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65253"/>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91106</xdr:rowOff>
    </xdr:from>
    <xdr:to>
      <xdr:col>111</xdr:col>
      <xdr:colOff>177800</xdr:colOff>
      <xdr:row>73</xdr:row>
      <xdr:rowOff>120922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0695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120922</xdr:rowOff>
    </xdr:from>
    <xdr:to>
      <xdr:col>107</xdr:col>
      <xdr:colOff>50800</xdr:colOff>
      <xdr:row>73</xdr:row>
      <xdr:rowOff>140941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36772"/>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127486</xdr:rowOff>
    </xdr:from>
    <xdr:to>
      <xdr:col>102</xdr:col>
      <xdr:colOff>114300</xdr:colOff>
      <xdr:row>73</xdr:row>
      <xdr:rowOff>140941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71886"/>
          <a:ext cx="889000" cy="1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170053</xdr:rowOff>
    </xdr:from>
    <xdr:to>
      <xdr:col>116</xdr:col>
      <xdr:colOff>114300</xdr:colOff>
      <xdr:row>73</xdr:row>
      <xdr:rowOff>100203</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25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21480</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40306</xdr:rowOff>
    </xdr:from>
    <xdr:to>
      <xdr:col>112</xdr:col>
      <xdr:colOff>38100</xdr:colOff>
      <xdr:row>73</xdr:row>
      <xdr:rowOff>141906</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25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158433</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3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70122</xdr:rowOff>
    </xdr:from>
    <xdr:to>
      <xdr:col>107</xdr:col>
      <xdr:colOff>101600</xdr:colOff>
      <xdr:row>74</xdr:row>
      <xdr:rowOff>272</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16799</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90141</xdr:rowOff>
    </xdr:from>
    <xdr:to>
      <xdr:col>102</xdr:col>
      <xdr:colOff>165100</xdr:colOff>
      <xdr:row>74</xdr:row>
      <xdr:rowOff>20291</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6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36818</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76686</xdr:rowOff>
    </xdr:from>
    <xdr:to>
      <xdr:col>98</xdr:col>
      <xdr:colOff>38100</xdr:colOff>
      <xdr:row>73</xdr:row>
      <xdr:rowOff>6836</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23363</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千円の増となった。後世への負担を少しでも軽減するよう、交付税算入率の高い有利な市債を活用するとともに、選択等をしながら事業費の減少を目指すこととしている。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千円の減となった。類似団体内平均値を約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千円上回っており、前年度と比較して類似団体内平均値との差は小さくなっている。今後も起債の抑制を徹底し、公債費の抑制を図っていく。</a:t>
          </a:r>
        </a:p>
        <a:p>
          <a:r>
            <a:rPr kumimoji="1" lang="ja-JP" altLang="en-US" sz="1300">
              <a:latin typeface="ＭＳ Ｐゴシック" panose="020B0600070205080204" pitchFamily="50" charset="-128"/>
              <a:ea typeface="ＭＳ Ｐゴシック" panose="020B0600070205080204" pitchFamily="50" charset="-128"/>
            </a:rPr>
            <a:t>　また、扶助費の増は主に価格高騰対策住民税非課税世帯臨時給付金事業によるものである。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35</xdr:row>
      <xdr:rowOff>155702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7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12141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645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12141</xdr:rowOff>
    </xdr:from>
    <xdr:to>
      <xdr:col>15</xdr:col>
      <xdr:colOff>50800</xdr:colOff>
      <xdr:row>36</xdr:row>
      <xdr:rowOff>96723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434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26772</xdr:rowOff>
    </xdr:from>
    <xdr:to>
      <xdr:col>10</xdr:col>
      <xdr:colOff>114300</xdr:colOff>
      <xdr:row>36</xdr:row>
      <xdr:rowOff>96723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8972"/>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74185</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26179</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132791</xdr:rowOff>
    </xdr:from>
    <xdr:to>
      <xdr:col>15</xdr:col>
      <xdr:colOff>101600</xdr:colOff>
      <xdr:row>36</xdr:row>
      <xdr:rowOff>62941</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54068</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45923</xdr:rowOff>
    </xdr:from>
    <xdr:to>
      <xdr:col>10</xdr:col>
      <xdr:colOff>165100</xdr:colOff>
      <xdr:row>36</xdr:row>
      <xdr:rowOff>147523</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138650</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147422</xdr:rowOff>
    </xdr:from>
    <xdr:to>
      <xdr:col>6</xdr:col>
      <xdr:colOff>38100</xdr:colOff>
      <xdr:row>36</xdr:row>
      <xdr:rowOff>77572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68699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143106</xdr:rowOff>
    </xdr:from>
    <xdr:to>
      <xdr:col>24</xdr:col>
      <xdr:colOff>63500</xdr:colOff>
      <xdr:row>54</xdr:row>
      <xdr:rowOff>165410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1406"/>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35482</xdr:rowOff>
    </xdr:from>
    <xdr:to>
      <xdr:col>19</xdr:col>
      <xdr:colOff>177800</xdr:colOff>
      <xdr:row>54</xdr:row>
      <xdr:rowOff>165410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22332"/>
          <a:ext cx="889000" cy="30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149789</xdr:rowOff>
    </xdr:from>
    <xdr:to>
      <xdr:col>15</xdr:col>
      <xdr:colOff>50800</xdr:colOff>
      <xdr:row>53</xdr:row>
      <xdr:rowOff>35482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550839"/>
          <a:ext cx="889000" cy="5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149789</xdr:rowOff>
    </xdr:from>
    <xdr:to>
      <xdr:col>10</xdr:col>
      <xdr:colOff>114300</xdr:colOff>
      <xdr:row>55</xdr:row>
      <xdr:rowOff>145194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550839"/>
          <a:ext cx="889000" cy="10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132981</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92306</xdr:rowOff>
    </xdr:from>
    <xdr:to>
      <xdr:col>24</xdr:col>
      <xdr:colOff>114300</xdr:colOff>
      <xdr:row>55</xdr:row>
      <xdr:rowOff>22456</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3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115183</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114610</xdr:rowOff>
    </xdr:from>
    <xdr:to>
      <xdr:col>20</xdr:col>
      <xdr:colOff>38100</xdr:colOff>
      <xdr:row>55</xdr:row>
      <xdr:rowOff>44760</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3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61287</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156132</xdr:rowOff>
    </xdr:from>
    <xdr:to>
      <xdr:col>15</xdr:col>
      <xdr:colOff>101600</xdr:colOff>
      <xdr:row>53</xdr:row>
      <xdr:rowOff>86282</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0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102809</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4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98989</xdr:rowOff>
    </xdr:from>
    <xdr:to>
      <xdr:col>10</xdr:col>
      <xdr:colOff>165100</xdr:colOff>
      <xdr:row>50</xdr:row>
      <xdr:rowOff>29139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85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45666</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2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94394</xdr:rowOff>
    </xdr:from>
    <xdr:to>
      <xdr:col>6</xdr:col>
      <xdr:colOff>38100</xdr:colOff>
      <xdr:row>56</xdr:row>
      <xdr:rowOff>24544</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41071</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37726</xdr:rowOff>
    </xdr:from>
    <xdr:to>
      <xdr:col>24</xdr:col>
      <xdr:colOff>63500</xdr:colOff>
      <xdr:row>74</xdr:row>
      <xdr:rowOff>44726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53576"/>
          <a:ext cx="838200" cy="17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84027</xdr:rowOff>
    </xdr:from>
    <xdr:to>
      <xdr:col>19</xdr:col>
      <xdr:colOff>177800</xdr:colOff>
      <xdr:row>74</xdr:row>
      <xdr:rowOff>44726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99877"/>
          <a:ext cx="889000" cy="1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84027</xdr:rowOff>
    </xdr:from>
    <xdr:to>
      <xdr:col>15</xdr:col>
      <xdr:colOff>50800</xdr:colOff>
      <xdr:row>75</xdr:row>
      <xdr:rowOff>49850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99877"/>
          <a:ext cx="889000" cy="3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49850</xdr:rowOff>
    </xdr:from>
    <xdr:to>
      <xdr:col>10</xdr:col>
      <xdr:colOff>114300</xdr:colOff>
      <xdr:row>75</xdr:row>
      <xdr:rowOff>58185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8600"/>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158376</xdr:rowOff>
    </xdr:from>
    <xdr:to>
      <xdr:col>24</xdr:col>
      <xdr:colOff>114300</xdr:colOff>
      <xdr:row>73</xdr:row>
      <xdr:rowOff>88526</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4584700" y="125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9803</xdr:rowOff>
    </xdr:from>
    <xdr:ext cx="599010" cy="259045"/>
    <xdr:sp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165376</xdr:rowOff>
    </xdr:from>
    <xdr:to>
      <xdr:col>20</xdr:col>
      <xdr:colOff>38100</xdr:colOff>
      <xdr:row>74</xdr:row>
      <xdr:rowOff>95526</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3746500" y="126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112053</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5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33227</xdr:rowOff>
    </xdr:from>
    <xdr:to>
      <xdr:col>15</xdr:col>
      <xdr:colOff>101600</xdr:colOff>
      <xdr:row>73</xdr:row>
      <xdr:rowOff>134827</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2857500" y="125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151354</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2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170500</xdr:rowOff>
    </xdr:from>
    <xdr:to>
      <xdr:col>10</xdr:col>
      <xdr:colOff>165100</xdr:colOff>
      <xdr:row>75</xdr:row>
      <xdr:rowOff>100650</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968500" y="128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117177</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7385</xdr:rowOff>
    </xdr:from>
    <xdr:to>
      <xdr:col>6</xdr:col>
      <xdr:colOff>38100</xdr:colOff>
      <xdr:row>75</xdr:row>
      <xdr:rowOff>108985</xdr:rowOff>
    </xdr:to>
    <xdr:sp textlink="">
      <xdr:nvSpPr>
        <xdr:cNvPr id="205" name="楕円 204">
          <a:extLst>
            <a:ext uri="{FF2B5EF4-FFF2-40B4-BE49-F238E27FC236}">
              <a16:creationId xmlns:a16="http://schemas.microsoft.com/office/drawing/2014/main" id="{00000000-0008-0000-0700-0000CD000000}"/>
            </a:ext>
          </a:extLst>
        </xdr:cNvPr>
        <xdr:cNvSpPr/>
      </xdr:nvSpPr>
      <xdr:spPr>
        <a:xfrm>
          <a:off x="1079500" y="12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125512</xdr:rowOff>
    </xdr:from>
    <xdr:ext cx="599010" cy="259045"/>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35709</xdr:rowOff>
    </xdr:from>
    <xdr:to>
      <xdr:col>24</xdr:col>
      <xdr:colOff>63500</xdr:colOff>
      <xdr:row>98</xdr:row>
      <xdr:rowOff>58885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7809"/>
          <a:ext cx="8382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35709</xdr:rowOff>
    </xdr:from>
    <xdr:to>
      <xdr:col>19</xdr:col>
      <xdr:colOff>177800</xdr:colOff>
      <xdr:row>98</xdr:row>
      <xdr:rowOff>78054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37809"/>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78054</xdr:rowOff>
    </xdr:from>
    <xdr:to>
      <xdr:col>15</xdr:col>
      <xdr:colOff>50800</xdr:colOff>
      <xdr:row>99</xdr:row>
      <xdr:rowOff>8212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0154"/>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100837</xdr:rowOff>
    </xdr:from>
    <xdr:to>
      <xdr:col>10</xdr:col>
      <xdr:colOff>114300</xdr:colOff>
      <xdr:row>99</xdr:row>
      <xdr:rowOff>8212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02937"/>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8085</xdr:rowOff>
    </xdr:from>
    <xdr:to>
      <xdr:col>24</xdr:col>
      <xdr:colOff>114300</xdr:colOff>
      <xdr:row>98</xdr:row>
      <xdr:rowOff>109685</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4584700" y="168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30962</xdr:rowOff>
    </xdr:from>
    <xdr:ext cx="534377" cy="259045"/>
    <xdr:sp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156359</xdr:rowOff>
    </xdr:from>
    <xdr:to>
      <xdr:col>20</xdr:col>
      <xdr:colOff>38100</xdr:colOff>
      <xdr:row>98</xdr:row>
      <xdr:rowOff>86509</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3746500" y="16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103036</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27254</xdr:rowOff>
    </xdr:from>
    <xdr:to>
      <xdr:col>15</xdr:col>
      <xdr:colOff>101600</xdr:colOff>
      <xdr:row>98</xdr:row>
      <xdr:rowOff>128854</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2857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145381</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128862</xdr:rowOff>
    </xdr:from>
    <xdr:to>
      <xdr:col>10</xdr:col>
      <xdr:colOff>165100</xdr:colOff>
      <xdr:row>99</xdr:row>
      <xdr:rowOff>59012</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968500" y="169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50139</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textlink="">
      <xdr:nvSpPr>
        <xdr:cNvPr id="265" name="楕円 264">
          <a:extLst>
            <a:ext uri="{FF2B5EF4-FFF2-40B4-BE49-F238E27FC236}">
              <a16:creationId xmlns:a16="http://schemas.microsoft.com/office/drawing/2014/main" id="{00000000-0008-0000-0700-000009010000}"/>
            </a:ext>
          </a:extLst>
        </xdr:cNvPr>
        <xdr:cNvSpPr/>
      </xdr:nvSpPr>
      <xdr:spPr>
        <a:xfrm>
          <a:off x="1079500" y="16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142312</xdr:rowOff>
    </xdr:from>
    <xdr:to>
      <xdr:col>55</xdr:col>
      <xdr:colOff>0</xdr:colOff>
      <xdr:row>38</xdr:row>
      <xdr:rowOff>146231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5741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145252</xdr:rowOff>
    </xdr:from>
    <xdr:to>
      <xdr:col>50</xdr:col>
      <xdr:colOff>114300</xdr:colOff>
      <xdr:row>38</xdr:row>
      <xdr:rowOff>146231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6035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141986</xdr:rowOff>
    </xdr:from>
    <xdr:to>
      <xdr:col>45</xdr:col>
      <xdr:colOff>177800</xdr:colOff>
      <xdr:row>38</xdr:row>
      <xdr:rowOff>145252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5708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127943</xdr:rowOff>
    </xdr:from>
    <xdr:to>
      <xdr:col>41</xdr:col>
      <xdr:colOff>50800</xdr:colOff>
      <xdr:row>38</xdr:row>
      <xdr:rowOff>141986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304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91512</xdr:rowOff>
    </xdr:from>
    <xdr:to>
      <xdr:col>55</xdr:col>
      <xdr:colOff>50800</xdr:colOff>
      <xdr:row>39</xdr:row>
      <xdr:rowOff>21662</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104267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69939</xdr:rowOff>
    </xdr:from>
    <xdr:ext cx="378565" cy="259045"/>
    <xdr:sp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8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95431</xdr:rowOff>
    </xdr:from>
    <xdr:to>
      <xdr:col>50</xdr:col>
      <xdr:colOff>165100</xdr:colOff>
      <xdr:row>39</xdr:row>
      <xdr:rowOff>25581</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9588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16708</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94452</xdr:rowOff>
    </xdr:from>
    <xdr:to>
      <xdr:col>46</xdr:col>
      <xdr:colOff>38100</xdr:colOff>
      <xdr:row>39</xdr:row>
      <xdr:rowOff>24602</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8699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15729</xdr:rowOff>
    </xdr:from>
    <xdr:ext cx="378565"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91186</xdr:rowOff>
    </xdr:from>
    <xdr:to>
      <xdr:col>41</xdr:col>
      <xdr:colOff>101600</xdr:colOff>
      <xdr:row>39</xdr:row>
      <xdr:rowOff>21336</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7810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12463</xdr:rowOff>
    </xdr:from>
    <xdr:ext cx="378565"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77143</xdr:rowOff>
    </xdr:from>
    <xdr:to>
      <xdr:col>36</xdr:col>
      <xdr:colOff>165100</xdr:colOff>
      <xdr:row>39</xdr:row>
      <xdr:rowOff>7293</xdr:rowOff>
    </xdr:to>
    <xdr:sp textlink="">
      <xdr:nvSpPr>
        <xdr:cNvPr id="324" name="楕円 323">
          <a:extLst>
            <a:ext uri="{FF2B5EF4-FFF2-40B4-BE49-F238E27FC236}">
              <a16:creationId xmlns:a16="http://schemas.microsoft.com/office/drawing/2014/main" id="{00000000-0008-0000-0700-000044010000}"/>
            </a:ext>
          </a:extLst>
        </xdr:cNvPr>
        <xdr:cNvSpPr/>
      </xdr:nvSpPr>
      <xdr:spPr>
        <a:xfrm>
          <a:off x="6921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169870</xdr:rowOff>
    </xdr:from>
    <xdr:ext cx="378565"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34696</xdr:rowOff>
    </xdr:from>
    <xdr:to>
      <xdr:col>55</xdr:col>
      <xdr:colOff>0</xdr:colOff>
      <xdr:row>54</xdr:row>
      <xdr:rowOff>98552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292996"/>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91504</xdr:rowOff>
    </xdr:from>
    <xdr:to>
      <xdr:col>50</xdr:col>
      <xdr:colOff>114300</xdr:colOff>
      <xdr:row>54</xdr:row>
      <xdr:rowOff>98552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349804"/>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144615</xdr:rowOff>
    </xdr:from>
    <xdr:to>
      <xdr:col>45</xdr:col>
      <xdr:colOff>177800</xdr:colOff>
      <xdr:row>54</xdr:row>
      <xdr:rowOff>91504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231465"/>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144615</xdr:rowOff>
    </xdr:from>
    <xdr:to>
      <xdr:col>41</xdr:col>
      <xdr:colOff>50800</xdr:colOff>
      <xdr:row>54</xdr:row>
      <xdr:rowOff>14008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231465"/>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116247</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84015</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155346</xdr:rowOff>
    </xdr:from>
    <xdr:to>
      <xdr:col>55</xdr:col>
      <xdr:colOff>50800</xdr:colOff>
      <xdr:row>54</xdr:row>
      <xdr:rowOff>85496</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92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6773</xdr:rowOff>
    </xdr:from>
    <xdr:ext cx="534377"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0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47752</xdr:rowOff>
    </xdr:from>
    <xdr:to>
      <xdr:col>50</xdr:col>
      <xdr:colOff>165100</xdr:colOff>
      <xdr:row>54</xdr:row>
      <xdr:rowOff>149352</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93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165879</xdr:rowOff>
    </xdr:from>
    <xdr:ext cx="534377"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0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40704</xdr:rowOff>
    </xdr:from>
    <xdr:to>
      <xdr:col>46</xdr:col>
      <xdr:colOff>38100</xdr:colOff>
      <xdr:row>54</xdr:row>
      <xdr:rowOff>142304</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92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158831</xdr:rowOff>
    </xdr:from>
    <xdr:ext cx="534377"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0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93815</xdr:rowOff>
    </xdr:from>
    <xdr:to>
      <xdr:col>41</xdr:col>
      <xdr:colOff>101600</xdr:colOff>
      <xdr:row>54</xdr:row>
      <xdr:rowOff>23965</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91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40492</xdr:rowOff>
    </xdr:from>
    <xdr:ext cx="534377"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89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134658</xdr:rowOff>
    </xdr:from>
    <xdr:to>
      <xdr:col>36</xdr:col>
      <xdr:colOff>165100</xdr:colOff>
      <xdr:row>54</xdr:row>
      <xdr:rowOff>64808</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92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81335</xdr:rowOff>
    </xdr:from>
    <xdr:ext cx="534377"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89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107957</xdr:rowOff>
    </xdr:from>
    <xdr:to>
      <xdr:col>55</xdr:col>
      <xdr:colOff>0</xdr:colOff>
      <xdr:row>76</xdr:row>
      <xdr:rowOff>25302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795257"/>
          <a:ext cx="8382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107957</xdr:rowOff>
    </xdr:from>
    <xdr:to>
      <xdr:col>50</xdr:col>
      <xdr:colOff>114300</xdr:colOff>
      <xdr:row>76</xdr:row>
      <xdr:rowOff>48978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795257"/>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56783</xdr:rowOff>
    </xdr:from>
    <xdr:to>
      <xdr:col>45</xdr:col>
      <xdr:colOff>177800</xdr:colOff>
      <xdr:row>76</xdr:row>
      <xdr:rowOff>48978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744083"/>
          <a:ext cx="889000" cy="3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56783</xdr:rowOff>
    </xdr:from>
    <xdr:to>
      <xdr:col>41</xdr:col>
      <xdr:colOff>50800</xdr:colOff>
      <xdr:row>76</xdr:row>
      <xdr:rowOff>10672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744083"/>
          <a:ext cx="889000" cy="2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39862</xdr:rowOff>
    </xdr:from>
    <xdr:ext cx="534377"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84244</xdr:rowOff>
    </xdr:from>
    <xdr:ext cx="534377"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145952</xdr:rowOff>
    </xdr:from>
    <xdr:to>
      <xdr:col>55</xdr:col>
      <xdr:colOff>50800</xdr:colOff>
      <xdr:row>76</xdr:row>
      <xdr:rowOff>76102</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10426700" y="130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168829</xdr:rowOff>
    </xdr:from>
    <xdr:ext cx="534377" cy="259045"/>
    <xdr:sp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8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57157</xdr:rowOff>
    </xdr:from>
    <xdr:to>
      <xdr:col>50</xdr:col>
      <xdr:colOff>165100</xdr:colOff>
      <xdr:row>74</xdr:row>
      <xdr:rowOff>158757</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9588500" y="127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3834</xdr:rowOff>
    </xdr:from>
    <xdr:ext cx="534377"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5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169628</xdr:rowOff>
    </xdr:from>
    <xdr:to>
      <xdr:col>46</xdr:col>
      <xdr:colOff>38100</xdr:colOff>
      <xdr:row>76</xdr:row>
      <xdr:rowOff>99778</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8699500" y="130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116305</xdr:rowOff>
    </xdr:from>
    <xdr:ext cx="534377"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5983</xdr:rowOff>
    </xdr:from>
    <xdr:to>
      <xdr:col>41</xdr:col>
      <xdr:colOff>101600</xdr:colOff>
      <xdr:row>74</xdr:row>
      <xdr:rowOff>107583</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7810500" y="12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124110</xdr:rowOff>
    </xdr:from>
    <xdr:ext cx="534377"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4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131321</xdr:rowOff>
    </xdr:from>
    <xdr:to>
      <xdr:col>36</xdr:col>
      <xdr:colOff>165100</xdr:colOff>
      <xdr:row>76</xdr:row>
      <xdr:rowOff>61472</xdr:rowOff>
    </xdr:to>
    <xdr:sp textlink="">
      <xdr:nvSpPr>
        <xdr:cNvPr id="440" name="楕円 439">
          <a:extLst>
            <a:ext uri="{FF2B5EF4-FFF2-40B4-BE49-F238E27FC236}">
              <a16:creationId xmlns:a16="http://schemas.microsoft.com/office/drawing/2014/main" id="{00000000-0008-0000-0700-0000B8010000}"/>
            </a:ext>
          </a:extLst>
        </xdr:cNvPr>
        <xdr:cNvSpPr/>
      </xdr:nvSpPr>
      <xdr:spPr>
        <a:xfrm>
          <a:off x="6921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77998</xdr:rowOff>
    </xdr:from>
    <xdr:ext cx="534377"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7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136979</xdr:rowOff>
    </xdr:from>
    <xdr:to>
      <xdr:col>55</xdr:col>
      <xdr:colOff>0</xdr:colOff>
      <xdr:row>92</xdr:row>
      <xdr:rowOff>37356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5567479"/>
          <a:ext cx="838200" cy="2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13193</xdr:rowOff>
    </xdr:from>
    <xdr:to>
      <xdr:col>50</xdr:col>
      <xdr:colOff>114300</xdr:colOff>
      <xdr:row>92</xdr:row>
      <xdr:rowOff>37356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786593"/>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13193</xdr:rowOff>
    </xdr:from>
    <xdr:to>
      <xdr:col>45</xdr:col>
      <xdr:colOff>177800</xdr:colOff>
      <xdr:row>92</xdr:row>
      <xdr:rowOff>62365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786593"/>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62365</xdr:rowOff>
    </xdr:from>
    <xdr:to>
      <xdr:col>41</xdr:col>
      <xdr:colOff>50800</xdr:colOff>
      <xdr:row>93</xdr:row>
      <xdr:rowOff>20737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835765"/>
          <a:ext cx="889000" cy="1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147589</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86179</xdr:rowOff>
    </xdr:from>
    <xdr:to>
      <xdr:col>55</xdr:col>
      <xdr:colOff>50800</xdr:colOff>
      <xdr:row>91</xdr:row>
      <xdr:rowOff>16329</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10426700" y="155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109056</xdr:rowOff>
    </xdr:from>
    <xdr:ext cx="534377" cy="259045"/>
    <xdr:sp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3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158006</xdr:rowOff>
    </xdr:from>
    <xdr:to>
      <xdr:col>50</xdr:col>
      <xdr:colOff>165100</xdr:colOff>
      <xdr:row>92</xdr:row>
      <xdr:rowOff>88156</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9588500" y="15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104683</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133843</xdr:rowOff>
    </xdr:from>
    <xdr:to>
      <xdr:col>46</xdr:col>
      <xdr:colOff>38100</xdr:colOff>
      <xdr:row>92</xdr:row>
      <xdr:rowOff>63993</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8699500" y="157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80520</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5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11565</xdr:rowOff>
    </xdr:from>
    <xdr:to>
      <xdr:col>41</xdr:col>
      <xdr:colOff>101600</xdr:colOff>
      <xdr:row>92</xdr:row>
      <xdr:rowOff>113165</xdr:rowOff>
    </xdr:to>
    <xdr:sp textlink="">
      <xdr:nvSpPr>
        <xdr:cNvPr id="494" name="楕円 493">
          <a:extLst>
            <a:ext uri="{FF2B5EF4-FFF2-40B4-BE49-F238E27FC236}">
              <a16:creationId xmlns:a16="http://schemas.microsoft.com/office/drawing/2014/main" id="{00000000-0008-0000-0700-0000EE010000}"/>
            </a:ext>
          </a:extLst>
        </xdr:cNvPr>
        <xdr:cNvSpPr/>
      </xdr:nvSpPr>
      <xdr:spPr>
        <a:xfrm>
          <a:off x="7810500" y="157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129692</xdr:rowOff>
    </xdr:from>
    <xdr:ext cx="534377"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56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141387</xdr:rowOff>
    </xdr:from>
    <xdr:to>
      <xdr:col>36</xdr:col>
      <xdr:colOff>165100</xdr:colOff>
      <xdr:row>93</xdr:row>
      <xdr:rowOff>71537</xdr:rowOff>
    </xdr:to>
    <xdr:sp textlink="">
      <xdr:nvSpPr>
        <xdr:cNvPr id="496" name="楕円 495">
          <a:extLst>
            <a:ext uri="{FF2B5EF4-FFF2-40B4-BE49-F238E27FC236}">
              <a16:creationId xmlns:a16="http://schemas.microsoft.com/office/drawing/2014/main" id="{00000000-0008-0000-0700-0000F0010000}"/>
            </a:ext>
          </a:extLst>
        </xdr:cNvPr>
        <xdr:cNvSpPr/>
      </xdr:nvSpPr>
      <xdr:spPr>
        <a:xfrm>
          <a:off x="6921500" y="159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88064</xdr:rowOff>
    </xdr:from>
    <xdr:ext cx="534377"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6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79349</xdr:rowOff>
    </xdr:from>
    <xdr:to>
      <xdr:col>85</xdr:col>
      <xdr:colOff>127000</xdr:colOff>
      <xdr:row>36</xdr:row>
      <xdr:rowOff>75692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080099"/>
          <a:ext cx="8382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45060</xdr:rowOff>
    </xdr:from>
    <xdr:to>
      <xdr:col>81</xdr:col>
      <xdr:colOff>50800</xdr:colOff>
      <xdr:row>36</xdr:row>
      <xdr:rowOff>75692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1726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45060</xdr:rowOff>
    </xdr:from>
    <xdr:to>
      <xdr:col>76</xdr:col>
      <xdr:colOff>114300</xdr:colOff>
      <xdr:row>36</xdr:row>
      <xdr:rowOff>84379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1726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84379</xdr:rowOff>
    </xdr:from>
    <xdr:to>
      <xdr:col>71</xdr:col>
      <xdr:colOff>177800</xdr:colOff>
      <xdr:row>36</xdr:row>
      <xdr:rowOff>163398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56579"/>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28549</xdr:rowOff>
    </xdr:from>
    <xdr:to>
      <xdr:col>85</xdr:col>
      <xdr:colOff>177800</xdr:colOff>
      <xdr:row>35</xdr:row>
      <xdr:rowOff>130149</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62687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51426</xdr:rowOff>
    </xdr:from>
    <xdr:ext cx="534377" cy="259045"/>
    <xdr:sp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143019</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165710</xdr:rowOff>
    </xdr:from>
    <xdr:to>
      <xdr:col>76</xdr:col>
      <xdr:colOff>165100</xdr:colOff>
      <xdr:row>36</xdr:row>
      <xdr:rowOff>95860</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4541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112387</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4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33579</xdr:rowOff>
    </xdr:from>
    <xdr:to>
      <xdr:col>72</xdr:col>
      <xdr:colOff>38100</xdr:colOff>
      <xdr:row>36</xdr:row>
      <xdr:rowOff>135179</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3652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151706</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112598</xdr:rowOff>
    </xdr:from>
    <xdr:to>
      <xdr:col>67</xdr:col>
      <xdr:colOff>101600</xdr:colOff>
      <xdr:row>37</xdr:row>
      <xdr:rowOff>42748</xdr:rowOff>
    </xdr:to>
    <xdr:sp textlink="">
      <xdr:nvSpPr>
        <xdr:cNvPr id="554" name="楕円 553">
          <a:extLst>
            <a:ext uri="{FF2B5EF4-FFF2-40B4-BE49-F238E27FC236}">
              <a16:creationId xmlns:a16="http://schemas.microsoft.com/office/drawing/2014/main" id="{00000000-0008-0000-0700-00002A020000}"/>
            </a:ext>
          </a:extLst>
        </xdr:cNvPr>
        <xdr:cNvSpPr/>
      </xdr:nvSpPr>
      <xdr:spPr>
        <a:xfrm>
          <a:off x="12763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59275</xdr:rowOff>
    </xdr:from>
    <xdr:ext cx="534377"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117314</xdr:rowOff>
    </xdr:from>
    <xdr:to>
      <xdr:col>85</xdr:col>
      <xdr:colOff>127000</xdr:colOff>
      <xdr:row>57</xdr:row>
      <xdr:rowOff>58220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18514"/>
          <a:ext cx="8382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58220</xdr:rowOff>
    </xdr:from>
    <xdr:to>
      <xdr:col>81</xdr:col>
      <xdr:colOff>50800</xdr:colOff>
      <xdr:row>57</xdr:row>
      <xdr:rowOff>136940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0870"/>
          <a:ext cx="889000" cy="7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99744</xdr:rowOff>
    </xdr:from>
    <xdr:to>
      <xdr:col>76</xdr:col>
      <xdr:colOff>114300</xdr:colOff>
      <xdr:row>57</xdr:row>
      <xdr:rowOff>136940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00944"/>
          <a:ext cx="8890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99744</xdr:rowOff>
    </xdr:from>
    <xdr:to>
      <xdr:col>71</xdr:col>
      <xdr:colOff>177800</xdr:colOff>
      <xdr:row>56</xdr:row>
      <xdr:rowOff>142378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00944"/>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66514</xdr:rowOff>
    </xdr:from>
    <xdr:to>
      <xdr:col>85</xdr:col>
      <xdr:colOff>177800</xdr:colOff>
      <xdr:row>56</xdr:row>
      <xdr:rowOff>168114</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6268700" y="9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44941</xdr:rowOff>
    </xdr:from>
    <xdr:ext cx="534377" cy="259045"/>
    <xdr:sp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7420</xdr:rowOff>
    </xdr:from>
    <xdr:to>
      <xdr:col>81</xdr:col>
      <xdr:colOff>101600</xdr:colOff>
      <xdr:row>57</xdr:row>
      <xdr:rowOff>109020</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5430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100147</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86140</xdr:rowOff>
    </xdr:from>
    <xdr:to>
      <xdr:col>76</xdr:col>
      <xdr:colOff>165100</xdr:colOff>
      <xdr:row>58</xdr:row>
      <xdr:rowOff>16290</xdr:rowOff>
    </xdr:to>
    <xdr:sp textlink="">
      <xdr:nvSpPr>
        <xdr:cNvPr id="610" name="楕円 609">
          <a:extLst>
            <a:ext uri="{FF2B5EF4-FFF2-40B4-BE49-F238E27FC236}">
              <a16:creationId xmlns:a16="http://schemas.microsoft.com/office/drawing/2014/main" id="{00000000-0008-0000-0700-000062020000}"/>
            </a:ext>
          </a:extLst>
        </xdr:cNvPr>
        <xdr:cNvSpPr/>
      </xdr:nvSpPr>
      <xdr:spPr>
        <a:xfrm>
          <a:off x="14541500" y="9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7417</xdr:rowOff>
    </xdr:from>
    <xdr:ext cx="534377"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48944</xdr:rowOff>
    </xdr:from>
    <xdr:to>
      <xdr:col>72</xdr:col>
      <xdr:colOff>38100</xdr:colOff>
      <xdr:row>56</xdr:row>
      <xdr:rowOff>150544</xdr:rowOff>
    </xdr:to>
    <xdr:sp textlink="">
      <xdr:nvSpPr>
        <xdr:cNvPr id="612" name="楕円 611">
          <a:extLst>
            <a:ext uri="{FF2B5EF4-FFF2-40B4-BE49-F238E27FC236}">
              <a16:creationId xmlns:a16="http://schemas.microsoft.com/office/drawing/2014/main" id="{00000000-0008-0000-0700-000064020000}"/>
            </a:ext>
          </a:extLst>
        </xdr:cNvPr>
        <xdr:cNvSpPr/>
      </xdr:nvSpPr>
      <xdr:spPr>
        <a:xfrm>
          <a:off x="13652500" y="96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141671</xdr:rowOff>
    </xdr:from>
    <xdr:ext cx="534377"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91578</xdr:rowOff>
    </xdr:from>
    <xdr:to>
      <xdr:col>67</xdr:col>
      <xdr:colOff>101600</xdr:colOff>
      <xdr:row>57</xdr:row>
      <xdr:rowOff>21728</xdr:rowOff>
    </xdr:to>
    <xdr:sp textlink="">
      <xdr:nvSpPr>
        <xdr:cNvPr id="614" name="楕円 613">
          <a:extLst>
            <a:ext uri="{FF2B5EF4-FFF2-40B4-BE49-F238E27FC236}">
              <a16:creationId xmlns:a16="http://schemas.microsoft.com/office/drawing/2014/main" id="{00000000-0008-0000-0700-000066020000}"/>
            </a:ext>
          </a:extLst>
        </xdr:cNvPr>
        <xdr:cNvSpPr/>
      </xdr:nvSpPr>
      <xdr:spPr>
        <a:xfrm>
          <a:off x="12763500" y="9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12855</xdr:rowOff>
    </xdr:from>
    <xdr:ext cx="534377"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39939</xdr:rowOff>
    </xdr:from>
    <xdr:to>
      <xdr:col>85</xdr:col>
      <xdr:colOff>127000</xdr:colOff>
      <xdr:row>77</xdr:row>
      <xdr:rowOff>18542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2898689"/>
          <a:ext cx="838200" cy="3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55575</xdr:rowOff>
    </xdr:from>
    <xdr:to>
      <xdr:col>81</xdr:col>
      <xdr:colOff>50800</xdr:colOff>
      <xdr:row>75</xdr:row>
      <xdr:rowOff>39939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2742875"/>
          <a:ext cx="8890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55575</xdr:rowOff>
    </xdr:from>
    <xdr:to>
      <xdr:col>76</xdr:col>
      <xdr:colOff>114300</xdr:colOff>
      <xdr:row>75</xdr:row>
      <xdr:rowOff>55164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2742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55164</xdr:rowOff>
    </xdr:from>
    <xdr:to>
      <xdr:col>71</xdr:col>
      <xdr:colOff>177800</xdr:colOff>
      <xdr:row>77</xdr:row>
      <xdr:rowOff>58638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2913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155794</xdr:rowOff>
    </xdr:from>
    <xdr:ext cx="469744"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29196</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139192</xdr:rowOff>
    </xdr:from>
    <xdr:to>
      <xdr:col>85</xdr:col>
      <xdr:colOff>177800</xdr:colOff>
      <xdr:row>77</xdr:row>
      <xdr:rowOff>69342</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62687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162069</xdr:rowOff>
    </xdr:from>
    <xdr:ext cx="469744" cy="259045"/>
    <xdr:sp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0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160589</xdr:rowOff>
    </xdr:from>
    <xdr:to>
      <xdr:col>81</xdr:col>
      <xdr:colOff>101600</xdr:colOff>
      <xdr:row>75</xdr:row>
      <xdr:rowOff>90739</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5430500" y="12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107266</xdr:rowOff>
    </xdr:from>
    <xdr:ext cx="534377"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26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4775</xdr:rowOff>
    </xdr:from>
    <xdr:to>
      <xdr:col>76</xdr:col>
      <xdr:colOff>165100</xdr:colOff>
      <xdr:row>74</xdr:row>
      <xdr:rowOff>106375</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4541500" y="126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122902</xdr:rowOff>
    </xdr:from>
    <xdr:ext cx="534377"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2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4364</xdr:rowOff>
    </xdr:from>
    <xdr:to>
      <xdr:col>72</xdr:col>
      <xdr:colOff>38100</xdr:colOff>
      <xdr:row>75</xdr:row>
      <xdr:rowOff>105964</xdr:rowOff>
    </xdr:to>
    <xdr:sp textlink="">
      <xdr:nvSpPr>
        <xdr:cNvPr id="667" name="楕円 666">
          <a:extLst>
            <a:ext uri="{FF2B5EF4-FFF2-40B4-BE49-F238E27FC236}">
              <a16:creationId xmlns:a16="http://schemas.microsoft.com/office/drawing/2014/main" id="{00000000-0008-0000-0700-00009B020000}"/>
            </a:ext>
          </a:extLst>
        </xdr:cNvPr>
        <xdr:cNvSpPr/>
      </xdr:nvSpPr>
      <xdr:spPr>
        <a:xfrm>
          <a:off x="13652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122491</xdr:rowOff>
    </xdr:from>
    <xdr:ext cx="534377"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7838</xdr:rowOff>
    </xdr:from>
    <xdr:to>
      <xdr:col>67</xdr:col>
      <xdr:colOff>101600</xdr:colOff>
      <xdr:row>77</xdr:row>
      <xdr:rowOff>109438</xdr:rowOff>
    </xdr:to>
    <xdr:sp textlink="">
      <xdr:nvSpPr>
        <xdr:cNvPr id="669" name="楕円 668">
          <a:extLst>
            <a:ext uri="{FF2B5EF4-FFF2-40B4-BE49-F238E27FC236}">
              <a16:creationId xmlns:a16="http://schemas.microsoft.com/office/drawing/2014/main" id="{00000000-0008-0000-0700-00009D020000}"/>
            </a:ext>
          </a:extLst>
        </xdr:cNvPr>
        <xdr:cNvSpPr/>
      </xdr:nvSpPr>
      <xdr:spPr>
        <a:xfrm>
          <a:off x="12763500" y="132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125965</xdr:rowOff>
    </xdr:from>
    <xdr:ext cx="469744"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29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20307</xdr:rowOff>
    </xdr:from>
    <xdr:to>
      <xdr:col>85</xdr:col>
      <xdr:colOff>127000</xdr:colOff>
      <xdr:row>95</xdr:row>
      <xdr:rowOff>54139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08057"/>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156414</xdr:rowOff>
    </xdr:from>
    <xdr:to>
      <xdr:col>81</xdr:col>
      <xdr:colOff>50800</xdr:colOff>
      <xdr:row>95</xdr:row>
      <xdr:rowOff>20307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272714"/>
          <a:ext cx="8890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156414</xdr:rowOff>
    </xdr:from>
    <xdr:to>
      <xdr:col>76</xdr:col>
      <xdr:colOff>114300</xdr:colOff>
      <xdr:row>94</xdr:row>
      <xdr:rowOff>166839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72714"/>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166839</xdr:rowOff>
    </xdr:from>
    <xdr:to>
      <xdr:col>71</xdr:col>
      <xdr:colOff>177800</xdr:colOff>
      <xdr:row>95</xdr:row>
      <xdr:rowOff>11494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283139"/>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96460</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3339</xdr:rowOff>
    </xdr:from>
    <xdr:to>
      <xdr:col>85</xdr:col>
      <xdr:colOff>177800</xdr:colOff>
      <xdr:row>95</xdr:row>
      <xdr:rowOff>104939</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6268700" y="162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26216</xdr:rowOff>
    </xdr:from>
    <xdr:ext cx="534377" cy="259045"/>
    <xdr:sp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140957</xdr:rowOff>
    </xdr:from>
    <xdr:to>
      <xdr:col>81</xdr:col>
      <xdr:colOff>101600</xdr:colOff>
      <xdr:row>95</xdr:row>
      <xdr:rowOff>71107</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5430500" y="162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87634</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105614</xdr:rowOff>
    </xdr:from>
    <xdr:to>
      <xdr:col>76</xdr:col>
      <xdr:colOff>165100</xdr:colOff>
      <xdr:row>95</xdr:row>
      <xdr:rowOff>35764</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4541500" y="1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52291</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116039</xdr:rowOff>
    </xdr:from>
    <xdr:to>
      <xdr:col>72</xdr:col>
      <xdr:colOff>38100</xdr:colOff>
      <xdr:row>95</xdr:row>
      <xdr:rowOff>46189</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3652500" y="162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62716</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132144</xdr:rowOff>
    </xdr:from>
    <xdr:to>
      <xdr:col>67</xdr:col>
      <xdr:colOff>101600</xdr:colOff>
      <xdr:row>95</xdr:row>
      <xdr:rowOff>62294</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2763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78821</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千円増加している。これは主に価格高騰対策住民税非課税世帯臨時給付金事業によるものである。また、類似団体内平均値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園・幼保連携型認定こども園の施設整備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また、商工費は住民一人当たりのコストが約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千円の減となっている。これは、新型コロナウイルス感染症関連事業や企業立地支援事業の減等によるものである。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なお、災害復旧費が減少しているのは主に豪雨災害に伴う復旧工事等の減によるものであり、前年度と比較して類似団体内平均値との差は小さくなっている。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財政調整基金は、純繰越金等による積立を行ったものの、物価高騰対策等のために取崩しを行ったことで残高が減となり、前年度比</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ポイント減少している。今後も基金の適正水準の確保に努める。</a:t>
          </a:r>
        </a:p>
        <a:p>
          <a:r>
            <a:rPr kumimoji="1" lang="ja-JP" altLang="en-US" sz="1200">
              <a:latin typeface="ＭＳ ゴシック" pitchFamily="49" charset="-128"/>
              <a:ea typeface="ＭＳ ゴシック" pitchFamily="49" charset="-128"/>
            </a:rPr>
            <a:t>　実質収支は、地方交付税等の増により歳入全体は増えたが、それ以上に、後年度事業に備えた特定目的基金への多額の積立や、普通建設事業単独事業費の増により歳出全体が増加したことで、前年度比</a:t>
          </a:r>
          <a:r>
            <a:rPr kumimoji="1" lang="en-US" altLang="ja-JP" sz="1200">
              <a:latin typeface="ＭＳ ゴシック" pitchFamily="49" charset="-128"/>
              <a:ea typeface="ＭＳ ゴシック" pitchFamily="49" charset="-128"/>
            </a:rPr>
            <a:t>1.88</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実質単年度収支は、単年度収支の赤字により、赤字に転じた。今後も適正な財政運営に努める。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令和５年度は全ての会計で実質収支が黒字となっている。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会計、簡易水道事業会計、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合併特例事業債等の新たな起債の発行額が増加したが、これまで借り入れていた市債の償還が順次終わりを迎えているため、元利償還金が減少している。</a:t>
          </a:r>
        </a:p>
        <a:p>
          <a:r>
            <a:rPr kumimoji="1" lang="ja-JP" altLang="en-US" sz="1400">
              <a:latin typeface="ＭＳ ゴシック" pitchFamily="49" charset="-128"/>
              <a:ea typeface="ＭＳ ゴシック" pitchFamily="49" charset="-128"/>
            </a:rPr>
            <a:t>　今後においても、普通建設事業の選択等をするとともに、交付税算入率が高い有利な市債の活用に努め、公債費の抑制や財政の健全化を図っていく。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臨時財政対策債の借入額の減及び既発債の償還終了に伴う地方債残高の減（</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5.8</a:t>
          </a:r>
          <a:r>
            <a:rPr kumimoji="1" lang="ja-JP" altLang="en-US" sz="1400">
              <a:solidFill>
                <a:sysClr val="windowText" lastClr="000000"/>
              </a:solidFill>
              <a:latin typeface="ＭＳ ゴシック" pitchFamily="49" charset="-128"/>
              <a:ea typeface="ＭＳ ゴシック" pitchFamily="49" charset="-128"/>
            </a:rPr>
            <a:t>億円）</a:t>
          </a:r>
          <a:r>
            <a:rPr kumimoji="1" lang="ja-JP" altLang="en-US" sz="1400">
              <a:latin typeface="ＭＳ ゴシック" pitchFamily="49" charset="-128"/>
              <a:ea typeface="ＭＳ ゴシック" pitchFamily="49" charset="-128"/>
            </a:rPr>
            <a:t>や、充当可能基金現在高の増等により、将来負担額が充当可能財源等より少なくなり、将来負担率は発生しなかった。</a:t>
          </a:r>
        </a:p>
        <a:p>
          <a:r>
            <a:rPr kumimoji="1" lang="ja-JP" altLang="en-US" sz="1400">
              <a:latin typeface="ＭＳ ゴシック" pitchFamily="49" charset="-128"/>
              <a:ea typeface="ＭＳ ゴシック" pitchFamily="49" charset="-128"/>
            </a:rPr>
            <a:t>　今後においても、普通建設事業の選択と集中を強化しながら、市債残高の抑制に努め、健全で安定的な財政運営の確立を図っていく。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基金の取崩により地域活性化基金が約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億円の減、市有施設保全基金が約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億円の減となったが、基金の積立により奨学金返還支援基金が約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億円の増となったことや、市内における就業及び移住定住を促進するための産業人材確保・移住定住戦略基金の設置等により、基金全体では約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災害への備え、公共施設の老朽化対策など、今後の財政需要に適切に対応していけるように一定額を確保していく。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産業人材確保・移住定住戦略基金：市内における就業及び移住定住の促進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薩摩川内市総合運動公園施設維持補修基金：薩摩川内市総合運動公園施設の維持補修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奨学金返還支援基金：大学生等の市内における更なる就業の促進ため、約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産業人材確保・移住定住戦略基金：市内における就業及び移住定住を促進するための財源として基金を設置し積み立てたことにより皆増となった。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公共施設、インフラ等の長寿命化対策や多額の負担が見込まれる事業など、特定の目的のために必要な資金を一定額確保しつつ、計画的に取り崩し活用していく。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億円積み立てたものの、物価高騰対策等に対応するため約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市税の減収や、大規模災害の発生など不測の事態に備えるため、これまで同様、予算編成や予算執行における効率化の徹底を図り、基金の適正水準の残高を引き続き確保していく。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基金の取崩を行わなかったことや、利子収入等を積み立てたことにより増となった。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62802001</v>
      </c>
      <c r="BO4" s="358"/>
      <c r="BP4" s="358"/>
      <c r="BQ4" s="358"/>
      <c r="BR4" s="358"/>
      <c r="BS4" s="358"/>
      <c r="BT4" s="358"/>
      <c r="BU4" s="359"/>
      <c r="BV4" s="357">
        <v>61284112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9.6999999999999993</v>
      </c>
      <c r="CU4" s="364"/>
      <c r="CV4" s="364"/>
      <c r="CW4" s="364"/>
      <c r="CX4" s="364"/>
      <c r="CY4" s="364"/>
      <c r="CZ4" s="364"/>
      <c r="DA4" s="365"/>
      <c r="DB4" s="363">
        <v>11.5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59424853</v>
      </c>
      <c r="BO5" s="395"/>
      <c r="BP5" s="395"/>
      <c r="BQ5" s="395"/>
      <c r="BR5" s="395"/>
      <c r="BS5" s="395"/>
      <c r="BT5" s="395"/>
      <c r="BU5" s="396"/>
      <c r="BV5" s="394">
        <v>57530609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91.9</v>
      </c>
      <c r="CU5" s="392"/>
      <c r="CV5" s="392"/>
      <c r="CW5" s="392"/>
      <c r="CX5" s="392"/>
      <c r="CY5" s="392"/>
      <c r="CZ5" s="392"/>
      <c r="DA5" s="393"/>
      <c r="DB5" s="391">
        <v>91.3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3377148</v>
      </c>
      <c r="BO6" s="395"/>
      <c r="BP6" s="395"/>
      <c r="BQ6" s="395"/>
      <c r="BR6" s="395"/>
      <c r="BS6" s="395"/>
      <c r="BT6" s="395"/>
      <c r="BU6" s="396"/>
      <c r="BV6" s="394">
        <v>3753503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92.5</v>
      </c>
      <c r="CU6" s="432"/>
      <c r="CV6" s="432"/>
      <c r="CW6" s="432"/>
      <c r="CX6" s="432"/>
      <c r="CY6" s="432"/>
      <c r="CZ6" s="432"/>
      <c r="DA6" s="433"/>
      <c r="DB6" s="431">
        <v>92.6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543525</v>
      </c>
      <c r="BO7" s="395"/>
      <c r="BP7" s="395"/>
      <c r="BQ7" s="395"/>
      <c r="BR7" s="395"/>
      <c r="BS7" s="395"/>
      <c r="BT7" s="395"/>
      <c r="BU7" s="396"/>
      <c r="BV7" s="394">
        <v>444881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29324812</v>
      </c>
      <c r="CU7" s="395"/>
      <c r="CV7" s="395"/>
      <c r="CW7" s="395"/>
      <c r="CX7" s="395"/>
      <c r="CY7" s="395"/>
      <c r="CZ7" s="395"/>
      <c r="DA7" s="396"/>
      <c r="DB7" s="394">
        <v>28672785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2833623</v>
      </c>
      <c r="BO8" s="395"/>
      <c r="BP8" s="395"/>
      <c r="BQ8" s="395"/>
      <c r="BR8" s="395"/>
      <c r="BS8" s="395"/>
      <c r="BT8" s="395"/>
      <c r="BU8" s="396"/>
      <c r="BV8" s="394">
        <v>3308622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0.59</v>
      </c>
      <c r="CU8" s="435"/>
      <c r="CV8" s="435"/>
      <c r="CW8" s="435"/>
      <c r="CX8" s="435"/>
      <c r="CY8" s="435"/>
      <c r="CZ8" s="435"/>
      <c r="DA8" s="436"/>
      <c r="DB8" s="434">
        <v>0.56999999999999995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92403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-474999</v>
      </c>
      <c r="BO9" s="395"/>
      <c r="BP9" s="395"/>
      <c r="BQ9" s="395"/>
      <c r="BR9" s="395"/>
      <c r="BS9" s="395"/>
      <c r="BT9" s="395"/>
      <c r="BU9" s="396"/>
      <c r="BV9" s="394">
        <v>437632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11.5</v>
      </c>
      <c r="CU9" s="392"/>
      <c r="CV9" s="392"/>
      <c r="CW9" s="392"/>
      <c r="CX9" s="392"/>
      <c r="CY9" s="392"/>
      <c r="CZ9" s="392"/>
      <c r="DA9" s="393"/>
      <c r="DB9" s="391">
        <v>12.6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96076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2142935</v>
      </c>
      <c r="BO10" s="395"/>
      <c r="BP10" s="395"/>
      <c r="BQ10" s="395"/>
      <c r="BR10" s="395"/>
      <c r="BS10" s="395"/>
      <c r="BT10" s="395"/>
      <c r="BU10" s="396"/>
      <c r="BV10" s="394">
        <v>1427838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9577</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91542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2179842</v>
      </c>
      <c r="BO12" s="395"/>
      <c r="BP12" s="395"/>
      <c r="BQ12" s="395"/>
      <c r="BR12" s="395"/>
      <c r="BS12" s="395"/>
      <c r="BT12" s="395"/>
      <c r="BU12" s="396"/>
      <c r="BV12" s="394">
        <v>1539602</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90899</v>
      </c>
      <c r="S13" s="479"/>
      <c r="T13" s="479"/>
      <c r="U13" s="479"/>
      <c r="V13" s="480"/>
      <c r="W13" s="410" t="s">
        <v>131</v>
      </c>
      <c r="X13" s="411"/>
      <c r="Y13" s="411"/>
      <c r="Z13" s="411"/>
      <c r="AA13" s="411"/>
      <c r="AB13" s="401"/>
      <c r="AC13" s="445">
        <v>2365</v>
      </c>
      <c r="AD13" s="446"/>
      <c r="AE13" s="446"/>
      <c r="AF13" s="446"/>
      <c r="AG13" s="488"/>
      <c r="AH13" s="445">
        <v>2803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-511906</v>
      </c>
      <c r="BO13" s="395"/>
      <c r="BP13" s="395"/>
      <c r="BQ13" s="395"/>
      <c r="BR13" s="395"/>
      <c r="BS13" s="395"/>
      <c r="BT13" s="395"/>
      <c r="BU13" s="396"/>
      <c r="BV13" s="394">
        <v>335445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7.3</v>
      </c>
      <c r="CU13" s="392"/>
      <c r="CV13" s="392"/>
      <c r="CW13" s="392"/>
      <c r="CX13" s="392"/>
      <c r="CY13" s="392"/>
      <c r="CZ13" s="392"/>
      <c r="DA13" s="393"/>
      <c r="DB13" s="391">
        <v>7.7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92248</v>
      </c>
      <c r="S14" s="479"/>
      <c r="T14" s="479"/>
      <c r="U14" s="479"/>
      <c r="V14" s="480"/>
      <c r="W14" s="384"/>
      <c r="X14" s="385"/>
      <c r="Y14" s="385"/>
      <c r="Z14" s="385"/>
      <c r="AA14" s="385"/>
      <c r="AB14" s="374"/>
      <c r="AC14" s="481">
        <v>5.6</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91727</v>
      </c>
      <c r="S15" s="479"/>
      <c r="T15" s="479"/>
      <c r="U15" s="479"/>
      <c r="V15" s="480"/>
      <c r="W15" s="410" t="s">
        <v>137</v>
      </c>
      <c r="X15" s="411"/>
      <c r="Y15" s="411"/>
      <c r="Z15" s="411"/>
      <c r="AA15" s="411"/>
      <c r="AB15" s="401"/>
      <c r="AC15" s="445">
        <v>12395</v>
      </c>
      <c r="AD15" s="446"/>
      <c r="AE15" s="446"/>
      <c r="AF15" s="446"/>
      <c r="AG15" s="488"/>
      <c r="AH15" s="445">
        <v>12889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14898355</v>
      </c>
      <c r="BO15" s="358"/>
      <c r="BP15" s="358"/>
      <c r="BQ15" s="358"/>
      <c r="BR15" s="358"/>
      <c r="BS15" s="358"/>
      <c r="BT15" s="358"/>
      <c r="BU15" s="359"/>
      <c r="BV15" s="357">
        <v>14793268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29.1</v>
      </c>
      <c r="AD16" s="482"/>
      <c r="AE16" s="482"/>
      <c r="AF16" s="482"/>
      <c r="AG16" s="483"/>
      <c r="AH16" s="481">
        <v>29.1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25064147</v>
      </c>
      <c r="BO16" s="395"/>
      <c r="BP16" s="395"/>
      <c r="BQ16" s="395"/>
      <c r="BR16" s="395"/>
      <c r="BS16" s="395"/>
      <c r="BT16" s="395"/>
      <c r="BU16" s="396"/>
      <c r="BV16" s="394">
        <v>24679604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27792</v>
      </c>
      <c r="AD17" s="446"/>
      <c r="AE17" s="446"/>
      <c r="AF17" s="446"/>
      <c r="AG17" s="488"/>
      <c r="AH17" s="445">
        <v>28641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18949673</v>
      </c>
      <c r="BO17" s="395"/>
      <c r="BP17" s="395"/>
      <c r="BQ17" s="395"/>
      <c r="BR17" s="395"/>
      <c r="BS17" s="395"/>
      <c r="BT17" s="395"/>
      <c r="BU17" s="396"/>
      <c r="BV17" s="394">
        <v>18866615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682.92</v>
      </c>
      <c r="M18" s="518"/>
      <c r="N18" s="518"/>
      <c r="O18" s="518"/>
      <c r="P18" s="518"/>
      <c r="Q18" s="518"/>
      <c r="R18" s="519"/>
      <c r="S18" s="519"/>
      <c r="T18" s="519"/>
      <c r="U18" s="519"/>
      <c r="V18" s="520"/>
      <c r="W18" s="412"/>
      <c r="X18" s="413"/>
      <c r="Y18" s="413"/>
      <c r="Z18" s="413"/>
      <c r="AA18" s="413"/>
      <c r="AB18" s="404"/>
      <c r="AC18" s="521">
        <v>65.3</v>
      </c>
      <c r="AD18" s="522"/>
      <c r="AE18" s="522"/>
      <c r="AF18" s="522"/>
      <c r="AG18" s="523"/>
      <c r="AH18" s="521">
        <v>64.599999999999994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27239783</v>
      </c>
      <c r="BO18" s="395"/>
      <c r="BP18" s="395"/>
      <c r="BQ18" s="395"/>
      <c r="BR18" s="395"/>
      <c r="BS18" s="395"/>
      <c r="BT18" s="395"/>
      <c r="BU18" s="396"/>
      <c r="BV18" s="394">
        <v>26716048</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41794349</v>
      </c>
      <c r="BO19" s="395"/>
      <c r="BP19" s="395"/>
      <c r="BQ19" s="395"/>
      <c r="BR19" s="395"/>
      <c r="BS19" s="395"/>
      <c r="BT19" s="395"/>
      <c r="BU19" s="396"/>
      <c r="BV19" s="394">
        <v>40194196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40995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34464374</v>
      </c>
      <c r="BO22" s="358"/>
      <c r="BP22" s="358"/>
      <c r="BQ22" s="358"/>
      <c r="BR22" s="358"/>
      <c r="BS22" s="358"/>
      <c r="BT22" s="358"/>
      <c r="BU22" s="359"/>
      <c r="BV22" s="357">
        <v>35433961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15189893</v>
      </c>
      <c r="BO23" s="395"/>
      <c r="BP23" s="395"/>
      <c r="BQ23" s="395"/>
      <c r="BR23" s="395"/>
      <c r="BS23" s="395"/>
      <c r="BT23" s="395"/>
      <c r="BU23" s="396"/>
      <c r="BV23" s="394">
        <v>16136317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7320</v>
      </c>
      <c r="R24" s="446"/>
      <c r="S24" s="446"/>
      <c r="T24" s="446"/>
      <c r="U24" s="446"/>
      <c r="V24" s="488"/>
      <c r="W24" s="540"/>
      <c r="X24" s="541"/>
      <c r="Y24" s="542"/>
      <c r="Z24" s="444" t="s">
        <v>162</v>
      </c>
      <c r="AA24" s="424"/>
      <c r="AB24" s="424"/>
      <c r="AC24" s="424"/>
      <c r="AD24" s="424"/>
      <c r="AE24" s="424"/>
      <c r="AF24" s="424"/>
      <c r="AG24" s="425"/>
      <c r="AH24" s="445">
        <v>878</v>
      </c>
      <c r="AI24" s="446"/>
      <c r="AJ24" s="446"/>
      <c r="AK24" s="446"/>
      <c r="AL24" s="488"/>
      <c r="AM24" s="445">
        <v>2749896</v>
      </c>
      <c r="AN24" s="446"/>
      <c r="AO24" s="446"/>
      <c r="AP24" s="446"/>
      <c r="AQ24" s="446"/>
      <c r="AR24" s="488"/>
      <c r="AS24" s="445">
        <v>3132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20950556</v>
      </c>
      <c r="BO24" s="395"/>
      <c r="BP24" s="395"/>
      <c r="BQ24" s="395"/>
      <c r="BR24" s="395"/>
      <c r="BS24" s="395"/>
      <c r="BT24" s="395"/>
      <c r="BU24" s="396"/>
      <c r="BV24" s="394">
        <v>20121317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6534</v>
      </c>
      <c r="R25" s="446"/>
      <c r="S25" s="446"/>
      <c r="T25" s="446"/>
      <c r="U25" s="446"/>
      <c r="V25" s="488"/>
      <c r="W25" s="540"/>
      <c r="X25" s="541"/>
      <c r="Y25" s="542"/>
      <c r="Z25" s="444" t="s">
        <v>165</v>
      </c>
      <c r="AA25" s="424"/>
      <c r="AB25" s="424"/>
      <c r="AC25" s="424"/>
      <c r="AD25" s="424"/>
      <c r="AE25" s="424"/>
      <c r="AF25" s="424"/>
      <c r="AG25" s="425"/>
      <c r="AH25" s="445">
        <v>156</v>
      </c>
      <c r="AI25" s="446"/>
      <c r="AJ25" s="446"/>
      <c r="AK25" s="446"/>
      <c r="AL25" s="488"/>
      <c r="AM25" s="445">
        <v>464880</v>
      </c>
      <c r="AN25" s="446"/>
      <c r="AO25" s="446"/>
      <c r="AP25" s="446"/>
      <c r="AQ25" s="446"/>
      <c r="AR25" s="488"/>
      <c r="AS25" s="445">
        <v>2980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14553936</v>
      </c>
      <c r="BO25" s="358"/>
      <c r="BP25" s="358"/>
      <c r="BQ25" s="358"/>
      <c r="BR25" s="358"/>
      <c r="BS25" s="358"/>
      <c r="BT25" s="358"/>
      <c r="BU25" s="359"/>
      <c r="BV25" s="357">
        <v>14084482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5940</v>
      </c>
      <c r="R26" s="446"/>
      <c r="S26" s="446"/>
      <c r="T26" s="446"/>
      <c r="U26" s="446"/>
      <c r="V26" s="488"/>
      <c r="W26" s="540"/>
      <c r="X26" s="541"/>
      <c r="Y26" s="542"/>
      <c r="Z26" s="444" t="s">
        <v>168</v>
      </c>
      <c r="AA26" s="546"/>
      <c r="AB26" s="546"/>
      <c r="AC26" s="546"/>
      <c r="AD26" s="546"/>
      <c r="AE26" s="546"/>
      <c r="AF26" s="546"/>
      <c r="AG26" s="547"/>
      <c r="AH26" s="445">
        <v>22</v>
      </c>
      <c r="AI26" s="446"/>
      <c r="AJ26" s="446"/>
      <c r="AK26" s="446"/>
      <c r="AL26" s="488"/>
      <c r="AM26" s="445">
        <v>72556</v>
      </c>
      <c r="AN26" s="446"/>
      <c r="AO26" s="446"/>
      <c r="AP26" s="446"/>
      <c r="AQ26" s="446"/>
      <c r="AR26" s="488"/>
      <c r="AS26" s="445">
        <v>3298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4580</v>
      </c>
      <c r="R27" s="446"/>
      <c r="S27" s="446"/>
      <c r="T27" s="446"/>
      <c r="U27" s="446"/>
      <c r="V27" s="488"/>
      <c r="W27" s="540"/>
      <c r="X27" s="541"/>
      <c r="Y27" s="542"/>
      <c r="Z27" s="444" t="s">
        <v>171</v>
      </c>
      <c r="AA27" s="424"/>
      <c r="AB27" s="424"/>
      <c r="AC27" s="424"/>
      <c r="AD27" s="424"/>
      <c r="AE27" s="424"/>
      <c r="AF27" s="424"/>
      <c r="AG27" s="425"/>
      <c r="AH27" s="445">
        <v>33</v>
      </c>
      <c r="AI27" s="446"/>
      <c r="AJ27" s="446"/>
      <c r="AK27" s="446"/>
      <c r="AL27" s="488"/>
      <c r="AM27" s="445">
        <v>123905</v>
      </c>
      <c r="AN27" s="446"/>
      <c r="AO27" s="446"/>
      <c r="AP27" s="446"/>
      <c r="AQ27" s="446"/>
      <c r="AR27" s="488"/>
      <c r="AS27" s="445">
        <v>3755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3960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8022396</v>
      </c>
      <c r="BO28" s="358"/>
      <c r="BP28" s="358"/>
      <c r="BQ28" s="358"/>
      <c r="BR28" s="358"/>
      <c r="BS28" s="358"/>
      <c r="BT28" s="358"/>
      <c r="BU28" s="359"/>
      <c r="BV28" s="357">
        <v>8059303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24</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911</v>
      </c>
      <c r="AI29" s="446"/>
      <c r="AJ29" s="446"/>
      <c r="AK29" s="446"/>
      <c r="AL29" s="488"/>
      <c r="AM29" s="445">
        <v>2873801</v>
      </c>
      <c r="AN29" s="446"/>
      <c r="AO29" s="446"/>
      <c r="AP29" s="446"/>
      <c r="AQ29" s="446"/>
      <c r="AR29" s="488"/>
      <c r="AS29" s="445">
        <v>3155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1223763</v>
      </c>
      <c r="BO29" s="395"/>
      <c r="BP29" s="395"/>
      <c r="BQ29" s="395"/>
      <c r="BR29" s="395"/>
      <c r="BS29" s="395"/>
      <c r="BT29" s="395"/>
      <c r="BU29" s="396"/>
      <c r="BV29" s="394">
        <v>1092538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7429763</v>
      </c>
      <c r="BO30" s="514"/>
      <c r="BP30" s="514"/>
      <c r="BQ30" s="514"/>
      <c r="BR30" s="514"/>
      <c r="BS30" s="514"/>
      <c r="BT30" s="514"/>
      <c r="BU30" s="515"/>
      <c r="BV30" s="513">
        <v>6491556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温泉給湯事業会計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遊湯館</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天辰第一地区土地区画整理事業会計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国民健康保険直営診療施設勘定特別会計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IF('各会計、関係団体の財政状況及び健全化判断比率'!B36="","",'各会計、関係団体の財政状況及び健全化判断比率'!B36)</f>
        <v>浄化槽事業会計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鹿児島県後期高齢者医療広域連合（一般会計）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甑島商船</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天辰第二地区土地区画整理事業会計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鹿児島県後期高齢者医療広域連合（後期高齢者医療特別会計）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薩摩川内市民まちづくり公社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入来温泉場地区土地区画整理事業会計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薩摩川内市土地開発公社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21</v>
      </c>
      <c r="CP38" s="584"/>
      <c r="CQ38" s="585" t="str">
        <f>IF('各会計、関係団体の財政状況及び健全化判断比率'!BS11="","",'各会計、関係団体の財政状況及び健全化判断比率'!BS11)</f>
        <v>薩摩川内市観光物産協会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1v91CPdBtLl0oiDTpnfsXATvNa3o9m9AGyiaxiM/MGGf/9BXkvyfZ5yxMdRemMVW+n7UiCCZhUJcv8p5ae/Sw==" saltValue="T9jJ9fyLlhYEbVOgxOiN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16217077</v>
      </c>
      <c r="S5" s="600"/>
      <c r="T5" s="600"/>
      <c r="U5" s="600"/>
      <c r="V5" s="600"/>
      <c r="W5" s="600"/>
      <c r="X5" s="600"/>
      <c r="Y5" s="601"/>
      <c r="Z5" s="602">
        <v>25.8</v>
      </c>
      <c r="AA5" s="602"/>
      <c r="AB5" s="602"/>
      <c r="AC5" s="602"/>
      <c r="AD5" s="603">
        <v>15683017</v>
      </c>
      <c r="AE5" s="603"/>
      <c r="AF5" s="603"/>
      <c r="AG5" s="603"/>
      <c r="AH5" s="603"/>
      <c r="AI5" s="603"/>
      <c r="AJ5" s="603"/>
      <c r="AK5" s="603"/>
      <c r="AL5" s="604">
        <v>53.3</v>
      </c>
      <c r="AM5" s="605"/>
      <c r="AN5" s="605"/>
      <c r="AO5" s="606"/>
      <c r="AP5" s="596" t="s">
        <v>216</v>
      </c>
      <c r="AQ5" s="597"/>
      <c r="AR5" s="597"/>
      <c r="AS5" s="597"/>
      <c r="AT5" s="597"/>
      <c r="AU5" s="597"/>
      <c r="AV5" s="597"/>
      <c r="AW5" s="597"/>
      <c r="AX5" s="597"/>
      <c r="AY5" s="597"/>
      <c r="AZ5" s="597"/>
      <c r="BA5" s="597"/>
      <c r="BB5" s="597"/>
      <c r="BC5" s="597"/>
      <c r="BD5" s="597"/>
      <c r="BE5" s="597"/>
      <c r="BF5" s="598"/>
      <c r="BG5" s="610">
        <v>16200401</v>
      </c>
      <c r="BH5" s="611"/>
      <c r="BI5" s="611"/>
      <c r="BJ5" s="611"/>
      <c r="BK5" s="611"/>
      <c r="BL5" s="611"/>
      <c r="BM5" s="611"/>
      <c r="BN5" s="612"/>
      <c r="BO5" s="613">
        <v>99.9</v>
      </c>
      <c r="BP5" s="613"/>
      <c r="BQ5" s="613"/>
      <c r="BR5" s="613"/>
      <c r="BS5" s="614">
        <v>151814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586332</v>
      </c>
      <c r="S6" s="611"/>
      <c r="T6" s="611"/>
      <c r="U6" s="611"/>
      <c r="V6" s="611"/>
      <c r="W6" s="611"/>
      <c r="X6" s="611"/>
      <c r="Y6" s="612"/>
      <c r="Z6" s="613">
        <v>0.9</v>
      </c>
      <c r="AA6" s="613"/>
      <c r="AB6" s="613"/>
      <c r="AC6" s="613"/>
      <c r="AD6" s="614">
        <v>586332</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15666341</v>
      </c>
      <c r="BH6" s="611"/>
      <c r="BI6" s="611"/>
      <c r="BJ6" s="611"/>
      <c r="BK6" s="611"/>
      <c r="BL6" s="611"/>
      <c r="BM6" s="611"/>
      <c r="BN6" s="612"/>
      <c r="BO6" s="613">
        <v>96.6</v>
      </c>
      <c r="BP6" s="613"/>
      <c r="BQ6" s="613"/>
      <c r="BR6" s="613"/>
      <c r="BS6" s="614">
        <v>151814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284685</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284676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2990</v>
      </c>
      <c r="S7" s="611"/>
      <c r="T7" s="611"/>
      <c r="U7" s="611"/>
      <c r="V7" s="611"/>
      <c r="W7" s="611"/>
      <c r="X7" s="611"/>
      <c r="Y7" s="612"/>
      <c r="Z7" s="613">
        <v>0</v>
      </c>
      <c r="AA7" s="613"/>
      <c r="AB7" s="613"/>
      <c r="AC7" s="613"/>
      <c r="AD7" s="614">
        <v>2990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4716796</v>
      </c>
      <c r="BH7" s="611"/>
      <c r="BI7" s="611"/>
      <c r="BJ7" s="611"/>
      <c r="BK7" s="611"/>
      <c r="BL7" s="611"/>
      <c r="BM7" s="611"/>
      <c r="BN7" s="612"/>
      <c r="BO7" s="613">
        <v>29.1</v>
      </c>
      <c r="BP7" s="613"/>
      <c r="BQ7" s="613"/>
      <c r="BR7" s="613"/>
      <c r="BS7" s="614">
        <v>151814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9113258</v>
      </c>
      <c r="CS7" s="611"/>
      <c r="CT7" s="611"/>
      <c r="CU7" s="611"/>
      <c r="CV7" s="611"/>
      <c r="CW7" s="611"/>
      <c r="CX7" s="611"/>
      <c r="CY7" s="612"/>
      <c r="CZ7" s="613">
        <v>15.3</v>
      </c>
      <c r="DA7" s="613"/>
      <c r="DB7" s="613"/>
      <c r="DC7" s="613"/>
      <c r="DD7" s="619">
        <v>221469</v>
      </c>
      <c r="DE7" s="611"/>
      <c r="DF7" s="611"/>
      <c r="DG7" s="611"/>
      <c r="DH7" s="611"/>
      <c r="DI7" s="611"/>
      <c r="DJ7" s="611"/>
      <c r="DK7" s="611"/>
      <c r="DL7" s="611"/>
      <c r="DM7" s="611"/>
      <c r="DN7" s="611"/>
      <c r="DO7" s="611"/>
      <c r="DP7" s="612"/>
      <c r="DQ7" s="619">
        <v>8060723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34811</v>
      </c>
      <c r="S8" s="611"/>
      <c r="T8" s="611"/>
      <c r="U8" s="611"/>
      <c r="V8" s="611"/>
      <c r="W8" s="611"/>
      <c r="X8" s="611"/>
      <c r="Y8" s="612"/>
      <c r="Z8" s="613">
        <v>0.1</v>
      </c>
      <c r="AA8" s="613"/>
      <c r="AB8" s="613"/>
      <c r="AC8" s="613"/>
      <c r="AD8" s="614">
        <v>34811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152728</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21851612</v>
      </c>
      <c r="CS8" s="611"/>
      <c r="CT8" s="611"/>
      <c r="CU8" s="611"/>
      <c r="CV8" s="611"/>
      <c r="CW8" s="611"/>
      <c r="CX8" s="611"/>
      <c r="CY8" s="612"/>
      <c r="CZ8" s="613">
        <v>36.799999999999997</v>
      </c>
      <c r="DA8" s="613"/>
      <c r="DB8" s="613"/>
      <c r="DC8" s="613"/>
      <c r="DD8" s="619">
        <v>222725</v>
      </c>
      <c r="DE8" s="611"/>
      <c r="DF8" s="611"/>
      <c r="DG8" s="611"/>
      <c r="DH8" s="611"/>
      <c r="DI8" s="611"/>
      <c r="DJ8" s="611"/>
      <c r="DK8" s="611"/>
      <c r="DL8" s="611"/>
      <c r="DM8" s="611"/>
      <c r="DN8" s="611"/>
      <c r="DO8" s="611"/>
      <c r="DP8" s="612"/>
      <c r="DQ8" s="619">
        <v>10766240</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42352</v>
      </c>
      <c r="S9" s="611"/>
      <c r="T9" s="611"/>
      <c r="U9" s="611"/>
      <c r="V9" s="611"/>
      <c r="W9" s="611"/>
      <c r="X9" s="611"/>
      <c r="Y9" s="612"/>
      <c r="Z9" s="613">
        <v>0.1</v>
      </c>
      <c r="AA9" s="613"/>
      <c r="AB9" s="613"/>
      <c r="AC9" s="613"/>
      <c r="AD9" s="614">
        <v>42352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3735192</v>
      </c>
      <c r="BH9" s="611"/>
      <c r="BI9" s="611"/>
      <c r="BJ9" s="611"/>
      <c r="BK9" s="611"/>
      <c r="BL9" s="611"/>
      <c r="BM9" s="611"/>
      <c r="BN9" s="612"/>
      <c r="BO9" s="613">
        <v>23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4524415</v>
      </c>
      <c r="CS9" s="611"/>
      <c r="CT9" s="611"/>
      <c r="CU9" s="611"/>
      <c r="CV9" s="611"/>
      <c r="CW9" s="611"/>
      <c r="CX9" s="611"/>
      <c r="CY9" s="612"/>
      <c r="CZ9" s="613">
        <v>7.6</v>
      </c>
      <c r="DA9" s="613"/>
      <c r="DB9" s="613"/>
      <c r="DC9" s="613"/>
      <c r="DD9" s="619">
        <v>472273</v>
      </c>
      <c r="DE9" s="611"/>
      <c r="DF9" s="611"/>
      <c r="DG9" s="611"/>
      <c r="DH9" s="611"/>
      <c r="DI9" s="611"/>
      <c r="DJ9" s="611"/>
      <c r="DK9" s="611"/>
      <c r="DL9" s="611"/>
      <c r="DM9" s="611"/>
      <c r="DN9" s="611"/>
      <c r="DO9" s="611"/>
      <c r="DP9" s="612"/>
      <c r="DQ9" s="619">
        <v>3344067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236140</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35859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33703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2313837</v>
      </c>
      <c r="S11" s="611"/>
      <c r="T11" s="611"/>
      <c r="U11" s="611"/>
      <c r="V11" s="611"/>
      <c r="W11" s="611"/>
      <c r="X11" s="611"/>
      <c r="Y11" s="612"/>
      <c r="Z11" s="615">
        <v>3.7</v>
      </c>
      <c r="AA11" s="616"/>
      <c r="AB11" s="616"/>
      <c r="AC11" s="622"/>
      <c r="AD11" s="619">
        <v>2313837</v>
      </c>
      <c r="AE11" s="611"/>
      <c r="AF11" s="611"/>
      <c r="AG11" s="611"/>
      <c r="AH11" s="611"/>
      <c r="AI11" s="611"/>
      <c r="AJ11" s="611"/>
      <c r="AK11" s="612"/>
      <c r="AL11" s="615">
        <v>7.9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592736</v>
      </c>
      <c r="BH11" s="611"/>
      <c r="BI11" s="611"/>
      <c r="BJ11" s="611"/>
      <c r="BK11" s="611"/>
      <c r="BL11" s="611"/>
      <c r="BM11" s="611"/>
      <c r="BN11" s="612"/>
      <c r="BO11" s="613">
        <v>3.7</v>
      </c>
      <c r="BP11" s="613"/>
      <c r="BQ11" s="613"/>
      <c r="BR11" s="613"/>
      <c r="BS11" s="614">
        <v>151814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2083107</v>
      </c>
      <c r="CS11" s="611"/>
      <c r="CT11" s="611"/>
      <c r="CU11" s="611"/>
      <c r="CV11" s="611"/>
      <c r="CW11" s="611"/>
      <c r="CX11" s="611"/>
      <c r="CY11" s="612"/>
      <c r="CZ11" s="613">
        <v>3.5</v>
      </c>
      <c r="DA11" s="613"/>
      <c r="DB11" s="613"/>
      <c r="DC11" s="613"/>
      <c r="DD11" s="619">
        <v>579764</v>
      </c>
      <c r="DE11" s="611"/>
      <c r="DF11" s="611"/>
      <c r="DG11" s="611"/>
      <c r="DH11" s="611"/>
      <c r="DI11" s="611"/>
      <c r="DJ11" s="611"/>
      <c r="DK11" s="611"/>
      <c r="DL11" s="611"/>
      <c r="DM11" s="611"/>
      <c r="DN11" s="611"/>
      <c r="DO11" s="611"/>
      <c r="DP11" s="612"/>
      <c r="DQ11" s="619">
        <v>1405126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33269</v>
      </c>
      <c r="S12" s="611"/>
      <c r="T12" s="611"/>
      <c r="U12" s="611"/>
      <c r="V12" s="611"/>
      <c r="W12" s="611"/>
      <c r="X12" s="611"/>
      <c r="Y12" s="612"/>
      <c r="Z12" s="613">
        <v>0.1</v>
      </c>
      <c r="AA12" s="613"/>
      <c r="AB12" s="613"/>
      <c r="AC12" s="613"/>
      <c r="AD12" s="614">
        <v>33269</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9853710</v>
      </c>
      <c r="BH12" s="611"/>
      <c r="BI12" s="611"/>
      <c r="BJ12" s="611"/>
      <c r="BK12" s="611"/>
      <c r="BL12" s="611"/>
      <c r="BM12" s="611"/>
      <c r="BN12" s="612"/>
      <c r="BO12" s="613">
        <v>60.8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1647988</v>
      </c>
      <c r="CS12" s="611"/>
      <c r="CT12" s="611"/>
      <c r="CU12" s="611"/>
      <c r="CV12" s="611"/>
      <c r="CW12" s="611"/>
      <c r="CX12" s="611"/>
      <c r="CY12" s="612"/>
      <c r="CZ12" s="613">
        <v>2.8</v>
      </c>
      <c r="DA12" s="613"/>
      <c r="DB12" s="613"/>
      <c r="DC12" s="613"/>
      <c r="DD12" s="619">
        <v>49169</v>
      </c>
      <c r="DE12" s="611"/>
      <c r="DF12" s="611"/>
      <c r="DG12" s="611"/>
      <c r="DH12" s="611"/>
      <c r="DI12" s="611"/>
      <c r="DJ12" s="611"/>
      <c r="DK12" s="611"/>
      <c r="DL12" s="611"/>
      <c r="DM12" s="611"/>
      <c r="DN12" s="611"/>
      <c r="DO12" s="611"/>
      <c r="DP12" s="612"/>
      <c r="DQ12" s="619">
        <v>1156413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9809838</v>
      </c>
      <c r="BH13" s="611"/>
      <c r="BI13" s="611"/>
      <c r="BJ13" s="611"/>
      <c r="BK13" s="611"/>
      <c r="BL13" s="611"/>
      <c r="BM13" s="611"/>
      <c r="BN13" s="612"/>
      <c r="BO13" s="613">
        <v>60.5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7334239</v>
      </c>
      <c r="CS13" s="611"/>
      <c r="CT13" s="611"/>
      <c r="CU13" s="611"/>
      <c r="CV13" s="611"/>
      <c r="CW13" s="611"/>
      <c r="CX13" s="611"/>
      <c r="CY13" s="612"/>
      <c r="CZ13" s="613">
        <v>12.3</v>
      </c>
      <c r="DA13" s="613"/>
      <c r="DB13" s="613"/>
      <c r="DC13" s="613"/>
      <c r="DD13" s="619">
        <v>5253416</v>
      </c>
      <c r="DE13" s="611"/>
      <c r="DF13" s="611"/>
      <c r="DG13" s="611"/>
      <c r="DH13" s="611"/>
      <c r="DI13" s="611"/>
      <c r="DJ13" s="611"/>
      <c r="DK13" s="611"/>
      <c r="DL13" s="611"/>
      <c r="DM13" s="611"/>
      <c r="DN13" s="611"/>
      <c r="DO13" s="611"/>
      <c r="DP13" s="612"/>
      <c r="DQ13" s="619">
        <v>2848538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3049</v>
      </c>
      <c r="S14" s="611"/>
      <c r="T14" s="611"/>
      <c r="U14" s="611"/>
      <c r="V14" s="611"/>
      <c r="W14" s="611"/>
      <c r="X14" s="611"/>
      <c r="Y14" s="612"/>
      <c r="Z14" s="613">
        <v>0</v>
      </c>
      <c r="AA14" s="613"/>
      <c r="AB14" s="613"/>
      <c r="AC14" s="613"/>
      <c r="AD14" s="614">
        <v>3049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397127</v>
      </c>
      <c r="BH14" s="611"/>
      <c r="BI14" s="611"/>
      <c r="BJ14" s="611"/>
      <c r="BK14" s="611"/>
      <c r="BL14" s="611"/>
      <c r="BM14" s="611"/>
      <c r="BN14" s="612"/>
      <c r="BO14" s="613">
        <v>2.4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2479331</v>
      </c>
      <c r="CS14" s="611"/>
      <c r="CT14" s="611"/>
      <c r="CU14" s="611"/>
      <c r="CV14" s="611"/>
      <c r="CW14" s="611"/>
      <c r="CX14" s="611"/>
      <c r="CY14" s="612"/>
      <c r="CZ14" s="613">
        <v>4.2</v>
      </c>
      <c r="DA14" s="613"/>
      <c r="DB14" s="613"/>
      <c r="DC14" s="613"/>
      <c r="DD14" s="619">
        <v>907755</v>
      </c>
      <c r="DE14" s="611"/>
      <c r="DF14" s="611"/>
      <c r="DG14" s="611"/>
      <c r="DH14" s="611"/>
      <c r="DI14" s="611"/>
      <c r="DJ14" s="611"/>
      <c r="DK14" s="611"/>
      <c r="DL14" s="611"/>
      <c r="DM14" s="611"/>
      <c r="DN14" s="611"/>
      <c r="DO14" s="611"/>
      <c r="DP14" s="612"/>
      <c r="DQ14" s="619">
        <v>1637563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698708</v>
      </c>
      <c r="BH15" s="611"/>
      <c r="BI15" s="611"/>
      <c r="BJ15" s="611"/>
      <c r="BK15" s="611"/>
      <c r="BL15" s="611"/>
      <c r="BM15" s="611"/>
      <c r="BN15" s="612"/>
      <c r="BO15" s="613">
        <v>4.3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4611034</v>
      </c>
      <c r="CS15" s="611"/>
      <c r="CT15" s="611"/>
      <c r="CU15" s="611"/>
      <c r="CV15" s="611"/>
      <c r="CW15" s="611"/>
      <c r="CX15" s="611"/>
      <c r="CY15" s="612"/>
      <c r="CZ15" s="613">
        <v>7.8</v>
      </c>
      <c r="DA15" s="613"/>
      <c r="DB15" s="613"/>
      <c r="DC15" s="613"/>
      <c r="DD15" s="619">
        <v>778152</v>
      </c>
      <c r="DE15" s="611"/>
      <c r="DF15" s="611"/>
      <c r="DG15" s="611"/>
      <c r="DH15" s="611"/>
      <c r="DI15" s="611"/>
      <c r="DJ15" s="611"/>
      <c r="DK15" s="611"/>
      <c r="DL15" s="611"/>
      <c r="DM15" s="611"/>
      <c r="DN15" s="611"/>
      <c r="DO15" s="611"/>
      <c r="DP15" s="612"/>
      <c r="DQ15" s="619">
        <v>3696134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34056</v>
      </c>
      <c r="S16" s="611"/>
      <c r="T16" s="611"/>
      <c r="U16" s="611"/>
      <c r="V16" s="611"/>
      <c r="W16" s="611"/>
      <c r="X16" s="611"/>
      <c r="Y16" s="612"/>
      <c r="Z16" s="613">
        <v>0.1</v>
      </c>
      <c r="AA16" s="613"/>
      <c r="AB16" s="613"/>
      <c r="AC16" s="613"/>
      <c r="AD16" s="614">
        <v>34056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585883</v>
      </c>
      <c r="CS16" s="611"/>
      <c r="CT16" s="611"/>
      <c r="CU16" s="611"/>
      <c r="CV16" s="611"/>
      <c r="CW16" s="611"/>
      <c r="CX16" s="611"/>
      <c r="CY16" s="612"/>
      <c r="CZ16" s="613">
        <v>1</v>
      </c>
      <c r="DA16" s="613"/>
      <c r="DB16" s="613"/>
      <c r="DC16" s="613"/>
      <c r="DD16" s="619" t="s">
        <v>122</v>
      </c>
      <c r="DE16" s="611"/>
      <c r="DF16" s="611"/>
      <c r="DG16" s="611"/>
      <c r="DH16" s="611"/>
      <c r="DI16" s="611"/>
      <c r="DJ16" s="611"/>
      <c r="DK16" s="611"/>
      <c r="DL16" s="611"/>
      <c r="DM16" s="611"/>
      <c r="DN16" s="611"/>
      <c r="DO16" s="611"/>
      <c r="DP16" s="612"/>
      <c r="DQ16" s="619">
        <v>368474</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153097</v>
      </c>
      <c r="S17" s="611"/>
      <c r="T17" s="611"/>
      <c r="U17" s="611"/>
      <c r="V17" s="611"/>
      <c r="W17" s="611"/>
      <c r="X17" s="611"/>
      <c r="Y17" s="612"/>
      <c r="Z17" s="613">
        <v>0.2</v>
      </c>
      <c r="AA17" s="613"/>
      <c r="AB17" s="613"/>
      <c r="AC17" s="613"/>
      <c r="AD17" s="614">
        <v>153097</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4873442</v>
      </c>
      <c r="CS17" s="611"/>
      <c r="CT17" s="611"/>
      <c r="CU17" s="611"/>
      <c r="CV17" s="611"/>
      <c r="CW17" s="611"/>
      <c r="CX17" s="611"/>
      <c r="CY17" s="612"/>
      <c r="CZ17" s="613">
        <v>8.1999999999999993</v>
      </c>
      <c r="DA17" s="613"/>
      <c r="DB17" s="613"/>
      <c r="DC17" s="613"/>
      <c r="DD17" s="619" t="s">
        <v>122</v>
      </c>
      <c r="DE17" s="611"/>
      <c r="DF17" s="611"/>
      <c r="DG17" s="611"/>
      <c r="DH17" s="611"/>
      <c r="DI17" s="611"/>
      <c r="DJ17" s="611"/>
      <c r="DK17" s="611"/>
      <c r="DL17" s="611"/>
      <c r="DM17" s="611"/>
      <c r="DN17" s="611"/>
      <c r="DO17" s="611"/>
      <c r="DP17" s="612"/>
      <c r="DQ17" s="619">
        <v>4815544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107393</v>
      </c>
      <c r="S18" s="611"/>
      <c r="T18" s="611"/>
      <c r="U18" s="611"/>
      <c r="V18" s="611"/>
      <c r="W18" s="611"/>
      <c r="X18" s="611"/>
      <c r="Y18" s="612"/>
      <c r="Z18" s="613">
        <v>0.2</v>
      </c>
      <c r="AA18" s="613"/>
      <c r="AB18" s="613"/>
      <c r="AC18" s="613"/>
      <c r="AD18" s="614">
        <v>107393</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v>534060</v>
      </c>
      <c r="BH18" s="611"/>
      <c r="BI18" s="611"/>
      <c r="BJ18" s="611"/>
      <c r="BK18" s="611"/>
      <c r="BL18" s="611"/>
      <c r="BM18" s="611"/>
      <c r="BN18" s="612"/>
      <c r="BO18" s="613">
        <v>3.3</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99350</v>
      </c>
      <c r="S19" s="611"/>
      <c r="T19" s="611"/>
      <c r="U19" s="611"/>
      <c r="V19" s="611"/>
      <c r="W19" s="611"/>
      <c r="X19" s="611"/>
      <c r="Y19" s="612"/>
      <c r="Z19" s="613">
        <v>0.2</v>
      </c>
      <c r="AA19" s="613"/>
      <c r="AB19" s="613"/>
      <c r="AC19" s="613"/>
      <c r="AD19" s="614">
        <v>99350</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16676</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8043</v>
      </c>
      <c r="S20" s="611"/>
      <c r="T20" s="611"/>
      <c r="U20" s="611"/>
      <c r="V20" s="611"/>
      <c r="W20" s="611"/>
      <c r="X20" s="611"/>
      <c r="Y20" s="612"/>
      <c r="Z20" s="613">
        <v>0</v>
      </c>
      <c r="AA20" s="613"/>
      <c r="AB20" s="613"/>
      <c r="AC20" s="613"/>
      <c r="AD20" s="614">
        <v>8043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16676</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59424853</v>
      </c>
      <c r="CS20" s="611"/>
      <c r="CT20" s="611"/>
      <c r="CU20" s="611"/>
      <c r="CV20" s="611"/>
      <c r="CW20" s="611"/>
      <c r="CX20" s="611"/>
      <c r="CY20" s="612"/>
      <c r="CZ20" s="613">
        <v>100</v>
      </c>
      <c r="DA20" s="613"/>
      <c r="DB20" s="613"/>
      <c r="DC20" s="613"/>
      <c r="DD20" s="619">
        <v>8484723</v>
      </c>
      <c r="DE20" s="611"/>
      <c r="DF20" s="611"/>
      <c r="DG20" s="611"/>
      <c r="DH20" s="611"/>
      <c r="DI20" s="611"/>
      <c r="DJ20" s="611"/>
      <c r="DK20" s="611"/>
      <c r="DL20" s="611"/>
      <c r="DM20" s="611"/>
      <c r="DN20" s="611"/>
      <c r="DO20" s="611"/>
      <c r="DP20" s="612"/>
      <c r="DQ20" s="619">
        <v>38417201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12702828</v>
      </c>
      <c r="S21" s="611"/>
      <c r="T21" s="611"/>
      <c r="U21" s="611"/>
      <c r="V21" s="611"/>
      <c r="W21" s="611"/>
      <c r="X21" s="611"/>
      <c r="Y21" s="612"/>
      <c r="Z21" s="613">
        <v>20.2</v>
      </c>
      <c r="AA21" s="613"/>
      <c r="AB21" s="613"/>
      <c r="AC21" s="613"/>
      <c r="AD21" s="614">
        <v>10168871</v>
      </c>
      <c r="AE21" s="614"/>
      <c r="AF21" s="614"/>
      <c r="AG21" s="614"/>
      <c r="AH21" s="614"/>
      <c r="AI21" s="614"/>
      <c r="AJ21" s="614"/>
      <c r="AK21" s="614"/>
      <c r="AL21" s="615">
        <v>34.5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16676</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10168871</v>
      </c>
      <c r="S22" s="611"/>
      <c r="T22" s="611"/>
      <c r="U22" s="611"/>
      <c r="V22" s="611"/>
      <c r="W22" s="611"/>
      <c r="X22" s="611"/>
      <c r="Y22" s="612"/>
      <c r="Z22" s="613">
        <v>16.2</v>
      </c>
      <c r="AA22" s="613"/>
      <c r="AB22" s="613"/>
      <c r="AC22" s="613"/>
      <c r="AD22" s="614">
        <v>10168871</v>
      </c>
      <c r="AE22" s="614"/>
      <c r="AF22" s="614"/>
      <c r="AG22" s="614"/>
      <c r="AH22" s="614"/>
      <c r="AI22" s="614"/>
      <c r="AJ22" s="614"/>
      <c r="AK22" s="614"/>
      <c r="AL22" s="615">
        <v>34.5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2533957</v>
      </c>
      <c r="S23" s="611"/>
      <c r="T23" s="611"/>
      <c r="U23" s="611"/>
      <c r="V23" s="611"/>
      <c r="W23" s="611"/>
      <c r="X23" s="611"/>
      <c r="Y23" s="612"/>
      <c r="Z23" s="613">
        <v>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28116842</v>
      </c>
      <c r="CS24" s="600"/>
      <c r="CT24" s="600"/>
      <c r="CU24" s="600"/>
      <c r="CV24" s="600"/>
      <c r="CW24" s="600"/>
      <c r="CX24" s="600"/>
      <c r="CY24" s="601"/>
      <c r="CZ24" s="604">
        <v>47.3</v>
      </c>
      <c r="DA24" s="605"/>
      <c r="DB24" s="605"/>
      <c r="DC24" s="621"/>
      <c r="DD24" s="642">
        <v>17871815</v>
      </c>
      <c r="DE24" s="600"/>
      <c r="DF24" s="600"/>
      <c r="DG24" s="600"/>
      <c r="DH24" s="600"/>
      <c r="DI24" s="600"/>
      <c r="DJ24" s="600"/>
      <c r="DK24" s="601"/>
      <c r="DL24" s="642">
        <v>16168807</v>
      </c>
      <c r="DM24" s="600"/>
      <c r="DN24" s="600"/>
      <c r="DO24" s="600"/>
      <c r="DP24" s="600"/>
      <c r="DQ24" s="600"/>
      <c r="DR24" s="600"/>
      <c r="DS24" s="600"/>
      <c r="DT24" s="600"/>
      <c r="DU24" s="600"/>
      <c r="DV24" s="601"/>
      <c r="DW24" s="604">
        <v>54.5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32231091</v>
      </c>
      <c r="S25" s="611"/>
      <c r="T25" s="611"/>
      <c r="U25" s="611"/>
      <c r="V25" s="611"/>
      <c r="W25" s="611"/>
      <c r="X25" s="611"/>
      <c r="Y25" s="612"/>
      <c r="Z25" s="613">
        <v>51.3</v>
      </c>
      <c r="AA25" s="613"/>
      <c r="AB25" s="613"/>
      <c r="AC25" s="613"/>
      <c r="AD25" s="614">
        <v>29163074</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8208177</v>
      </c>
      <c r="CS25" s="631"/>
      <c r="CT25" s="631"/>
      <c r="CU25" s="631"/>
      <c r="CV25" s="631"/>
      <c r="CW25" s="631"/>
      <c r="CX25" s="631"/>
      <c r="CY25" s="632"/>
      <c r="CZ25" s="615">
        <v>13.8</v>
      </c>
      <c r="DA25" s="643"/>
      <c r="DB25" s="643"/>
      <c r="DC25" s="645"/>
      <c r="DD25" s="619">
        <v>7634385</v>
      </c>
      <c r="DE25" s="631"/>
      <c r="DF25" s="631"/>
      <c r="DG25" s="631"/>
      <c r="DH25" s="631"/>
      <c r="DI25" s="631"/>
      <c r="DJ25" s="631"/>
      <c r="DK25" s="632"/>
      <c r="DL25" s="619">
        <v>7592206</v>
      </c>
      <c r="DM25" s="631"/>
      <c r="DN25" s="631"/>
      <c r="DO25" s="631"/>
      <c r="DP25" s="631"/>
      <c r="DQ25" s="631"/>
      <c r="DR25" s="631"/>
      <c r="DS25" s="631"/>
      <c r="DT25" s="631"/>
      <c r="DU25" s="631"/>
      <c r="DV25" s="632"/>
      <c r="DW25" s="615">
        <v>25.6</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10394</v>
      </c>
      <c r="S26" s="611"/>
      <c r="T26" s="611"/>
      <c r="U26" s="611"/>
      <c r="V26" s="611"/>
      <c r="W26" s="611"/>
      <c r="X26" s="611"/>
      <c r="Y26" s="612"/>
      <c r="Z26" s="613">
        <v>0</v>
      </c>
      <c r="AA26" s="613"/>
      <c r="AB26" s="613"/>
      <c r="AC26" s="613"/>
      <c r="AD26" s="614">
        <v>10394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5355549</v>
      </c>
      <c r="CS26" s="611"/>
      <c r="CT26" s="611"/>
      <c r="CU26" s="611"/>
      <c r="CV26" s="611"/>
      <c r="CW26" s="611"/>
      <c r="CX26" s="611"/>
      <c r="CY26" s="612"/>
      <c r="CZ26" s="615">
        <v>9</v>
      </c>
      <c r="DA26" s="643"/>
      <c r="DB26" s="643"/>
      <c r="DC26" s="645"/>
      <c r="DD26" s="619">
        <v>5001037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212172</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16217077</v>
      </c>
      <c r="BH27" s="611"/>
      <c r="BI27" s="611"/>
      <c r="BJ27" s="611"/>
      <c r="BK27" s="611"/>
      <c r="BL27" s="611"/>
      <c r="BM27" s="611"/>
      <c r="BN27" s="612"/>
      <c r="BO27" s="613">
        <v>100</v>
      </c>
      <c r="BP27" s="613"/>
      <c r="BQ27" s="613"/>
      <c r="BR27" s="613"/>
      <c r="BS27" s="614">
        <v>151814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15035223</v>
      </c>
      <c r="CS27" s="631"/>
      <c r="CT27" s="631"/>
      <c r="CU27" s="631"/>
      <c r="CV27" s="631"/>
      <c r="CW27" s="631"/>
      <c r="CX27" s="631"/>
      <c r="CY27" s="632"/>
      <c r="CZ27" s="615">
        <v>25.3</v>
      </c>
      <c r="DA27" s="643"/>
      <c r="DB27" s="643"/>
      <c r="DC27" s="645"/>
      <c r="DD27" s="619">
        <v>5421886</v>
      </c>
      <c r="DE27" s="631"/>
      <c r="DF27" s="631"/>
      <c r="DG27" s="631"/>
      <c r="DH27" s="631"/>
      <c r="DI27" s="631"/>
      <c r="DJ27" s="631"/>
      <c r="DK27" s="632"/>
      <c r="DL27" s="619">
        <v>3761057</v>
      </c>
      <c r="DM27" s="631"/>
      <c r="DN27" s="631"/>
      <c r="DO27" s="631"/>
      <c r="DP27" s="631"/>
      <c r="DQ27" s="631"/>
      <c r="DR27" s="631"/>
      <c r="DS27" s="631"/>
      <c r="DT27" s="631"/>
      <c r="DU27" s="631"/>
      <c r="DV27" s="632"/>
      <c r="DW27" s="615">
        <v>12.7</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642699</v>
      </c>
      <c r="S28" s="611"/>
      <c r="T28" s="611"/>
      <c r="U28" s="611"/>
      <c r="V28" s="611"/>
      <c r="W28" s="611"/>
      <c r="X28" s="611"/>
      <c r="Y28" s="612"/>
      <c r="Z28" s="613">
        <v>1</v>
      </c>
      <c r="AA28" s="613"/>
      <c r="AB28" s="613"/>
      <c r="AC28" s="613"/>
      <c r="AD28" s="614">
        <v>55014</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4873442</v>
      </c>
      <c r="CS28" s="611"/>
      <c r="CT28" s="611"/>
      <c r="CU28" s="611"/>
      <c r="CV28" s="611"/>
      <c r="CW28" s="611"/>
      <c r="CX28" s="611"/>
      <c r="CY28" s="612"/>
      <c r="CZ28" s="615">
        <v>8.1999999999999993</v>
      </c>
      <c r="DA28" s="643"/>
      <c r="DB28" s="643"/>
      <c r="DC28" s="645"/>
      <c r="DD28" s="619">
        <v>4815544</v>
      </c>
      <c r="DE28" s="611"/>
      <c r="DF28" s="611"/>
      <c r="DG28" s="611"/>
      <c r="DH28" s="611"/>
      <c r="DI28" s="611"/>
      <c r="DJ28" s="611"/>
      <c r="DK28" s="612"/>
      <c r="DL28" s="619">
        <v>4815544</v>
      </c>
      <c r="DM28" s="611"/>
      <c r="DN28" s="611"/>
      <c r="DO28" s="611"/>
      <c r="DP28" s="611"/>
      <c r="DQ28" s="611"/>
      <c r="DR28" s="611"/>
      <c r="DS28" s="611"/>
      <c r="DT28" s="611"/>
      <c r="DU28" s="611"/>
      <c r="DV28" s="612"/>
      <c r="DW28" s="615">
        <v>16.2</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124321</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4873442</v>
      </c>
      <c r="CS29" s="631"/>
      <c r="CT29" s="631"/>
      <c r="CU29" s="631"/>
      <c r="CV29" s="631"/>
      <c r="CW29" s="631"/>
      <c r="CX29" s="631"/>
      <c r="CY29" s="632"/>
      <c r="CZ29" s="615">
        <v>8.1999999999999993</v>
      </c>
      <c r="DA29" s="643"/>
      <c r="DB29" s="643"/>
      <c r="DC29" s="645"/>
      <c r="DD29" s="619">
        <v>4815544</v>
      </c>
      <c r="DE29" s="631"/>
      <c r="DF29" s="631"/>
      <c r="DG29" s="631"/>
      <c r="DH29" s="631"/>
      <c r="DI29" s="631"/>
      <c r="DJ29" s="631"/>
      <c r="DK29" s="632"/>
      <c r="DL29" s="619">
        <v>4815544</v>
      </c>
      <c r="DM29" s="631"/>
      <c r="DN29" s="631"/>
      <c r="DO29" s="631"/>
      <c r="DP29" s="631"/>
      <c r="DQ29" s="631"/>
      <c r="DR29" s="631"/>
      <c r="DS29" s="631"/>
      <c r="DT29" s="631"/>
      <c r="DU29" s="631"/>
      <c r="DV29" s="632"/>
      <c r="DW29" s="615">
        <v>16.2</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12124873</v>
      </c>
      <c r="S30" s="611"/>
      <c r="T30" s="611"/>
      <c r="U30" s="611"/>
      <c r="V30" s="611"/>
      <c r="W30" s="611"/>
      <c r="X30" s="611"/>
      <c r="Y30" s="612"/>
      <c r="Z30" s="613">
        <v>19.3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4756587</v>
      </c>
      <c r="CS30" s="611"/>
      <c r="CT30" s="611"/>
      <c r="CU30" s="611"/>
      <c r="CV30" s="611"/>
      <c r="CW30" s="611"/>
      <c r="CX30" s="611"/>
      <c r="CY30" s="612"/>
      <c r="CZ30" s="615">
        <v>8</v>
      </c>
      <c r="DA30" s="643"/>
      <c r="DB30" s="643"/>
      <c r="DC30" s="645"/>
      <c r="DD30" s="619">
        <v>4698689</v>
      </c>
      <c r="DE30" s="611"/>
      <c r="DF30" s="611"/>
      <c r="DG30" s="611"/>
      <c r="DH30" s="611"/>
      <c r="DI30" s="611"/>
      <c r="DJ30" s="611"/>
      <c r="DK30" s="612"/>
      <c r="DL30" s="619">
        <v>4698689</v>
      </c>
      <c r="DM30" s="611"/>
      <c r="DN30" s="611"/>
      <c r="DO30" s="611"/>
      <c r="DP30" s="611"/>
      <c r="DQ30" s="611"/>
      <c r="DR30" s="611"/>
      <c r="DS30" s="611"/>
      <c r="DT30" s="611"/>
      <c r="DU30" s="611"/>
      <c r="DV30" s="612"/>
      <c r="DW30" s="615">
        <v>15.9</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v>17376</v>
      </c>
      <c r="S31" s="611"/>
      <c r="T31" s="611"/>
      <c r="U31" s="611"/>
      <c r="V31" s="611"/>
      <c r="W31" s="611"/>
      <c r="X31" s="611"/>
      <c r="Y31" s="612"/>
      <c r="Z31" s="613">
        <v>0</v>
      </c>
      <c r="AA31" s="613"/>
      <c r="AB31" s="613"/>
      <c r="AC31" s="613"/>
      <c r="AD31" s="614">
        <v>17376</v>
      </c>
      <c r="AE31" s="614"/>
      <c r="AF31" s="614"/>
      <c r="AG31" s="614"/>
      <c r="AH31" s="614"/>
      <c r="AI31" s="614"/>
      <c r="AJ31" s="614"/>
      <c r="AK31" s="614"/>
      <c r="AL31" s="615">
        <v>0.1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99.4</v>
      </c>
      <c r="BH31" s="654"/>
      <c r="BI31" s="654"/>
      <c r="BJ31" s="654"/>
      <c r="BK31" s="654"/>
      <c r="BL31" s="654"/>
      <c r="BM31" s="605">
        <v>97</v>
      </c>
      <c r="BN31" s="654"/>
      <c r="BO31" s="654"/>
      <c r="BP31" s="654"/>
      <c r="BQ31" s="655"/>
      <c r="BR31" s="657">
        <v>99.5</v>
      </c>
      <c r="BS31" s="654"/>
      <c r="BT31" s="654"/>
      <c r="BU31" s="654"/>
      <c r="BV31" s="654"/>
      <c r="BW31" s="654"/>
      <c r="BX31" s="605">
        <v>96.9</v>
      </c>
      <c r="BY31" s="654"/>
      <c r="BZ31" s="654"/>
      <c r="CA31" s="654"/>
      <c r="CB31" s="655"/>
      <c r="CD31" s="650"/>
      <c r="CE31" s="651"/>
      <c r="CF31" s="607" t="s">
        <v>300</v>
      </c>
      <c r="CG31" s="608"/>
      <c r="CH31" s="608"/>
      <c r="CI31" s="608"/>
      <c r="CJ31" s="608"/>
      <c r="CK31" s="608"/>
      <c r="CL31" s="608"/>
      <c r="CM31" s="608"/>
      <c r="CN31" s="608"/>
      <c r="CO31" s="608"/>
      <c r="CP31" s="608"/>
      <c r="CQ31" s="609"/>
      <c r="CR31" s="610">
        <v>116855</v>
      </c>
      <c r="CS31" s="631"/>
      <c r="CT31" s="631"/>
      <c r="CU31" s="631"/>
      <c r="CV31" s="631"/>
      <c r="CW31" s="631"/>
      <c r="CX31" s="631"/>
      <c r="CY31" s="632"/>
      <c r="CZ31" s="615">
        <v>0.2</v>
      </c>
      <c r="DA31" s="643"/>
      <c r="DB31" s="643"/>
      <c r="DC31" s="645"/>
      <c r="DD31" s="619">
        <v>116855</v>
      </c>
      <c r="DE31" s="631"/>
      <c r="DF31" s="631"/>
      <c r="DG31" s="631"/>
      <c r="DH31" s="631"/>
      <c r="DI31" s="631"/>
      <c r="DJ31" s="631"/>
      <c r="DK31" s="632"/>
      <c r="DL31" s="619">
        <v>116855</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5146227</v>
      </c>
      <c r="S32" s="611"/>
      <c r="T32" s="611"/>
      <c r="U32" s="611"/>
      <c r="V32" s="611"/>
      <c r="W32" s="611"/>
      <c r="X32" s="611"/>
      <c r="Y32" s="612"/>
      <c r="Z32" s="613">
        <v>8.1999999999999993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31"/>
      <c r="BI32" s="631"/>
      <c r="BJ32" s="631"/>
      <c r="BK32" s="631"/>
      <c r="BL32" s="631"/>
      <c r="BM32" s="616">
        <v>97.4</v>
      </c>
      <c r="BN32" s="631"/>
      <c r="BO32" s="631"/>
      <c r="BP32" s="631"/>
      <c r="BQ32" s="656"/>
      <c r="BR32" s="667">
        <v>99.3</v>
      </c>
      <c r="BS32" s="631"/>
      <c r="BT32" s="631"/>
      <c r="BU32" s="631"/>
      <c r="BV32" s="631"/>
      <c r="BW32" s="631"/>
      <c r="BX32" s="616">
        <v>97.5</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217795</v>
      </c>
      <c r="S33" s="611"/>
      <c r="T33" s="611"/>
      <c r="U33" s="611"/>
      <c r="V33" s="611"/>
      <c r="W33" s="611"/>
      <c r="X33" s="611"/>
      <c r="Y33" s="612"/>
      <c r="Z33" s="613">
        <v>0.3</v>
      </c>
      <c r="AA33" s="613"/>
      <c r="AB33" s="613"/>
      <c r="AC33" s="613"/>
      <c r="AD33" s="614">
        <v>166516</v>
      </c>
      <c r="AE33" s="614"/>
      <c r="AF33" s="614"/>
      <c r="AG33" s="614"/>
      <c r="AH33" s="614"/>
      <c r="AI33" s="614"/>
      <c r="AJ33" s="614"/>
      <c r="AK33" s="614"/>
      <c r="AL33" s="615">
        <v>0.6</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99.5</v>
      </c>
      <c r="BH33" s="669"/>
      <c r="BI33" s="669"/>
      <c r="BJ33" s="669"/>
      <c r="BK33" s="669"/>
      <c r="BL33" s="669"/>
      <c r="BM33" s="670">
        <v>96.4</v>
      </c>
      <c r="BN33" s="669"/>
      <c r="BO33" s="669"/>
      <c r="BP33" s="669"/>
      <c r="BQ33" s="671"/>
      <c r="BR33" s="668">
        <v>99.5</v>
      </c>
      <c r="BS33" s="669"/>
      <c r="BT33" s="669"/>
      <c r="BU33" s="669"/>
      <c r="BV33" s="669"/>
      <c r="BW33" s="669"/>
      <c r="BX33" s="670">
        <v>96.3</v>
      </c>
      <c r="BY33" s="669"/>
      <c r="BZ33" s="669"/>
      <c r="CA33" s="669"/>
      <c r="CB33" s="671"/>
      <c r="CD33" s="607" t="s">
        <v>307</v>
      </c>
      <c r="CE33" s="608"/>
      <c r="CF33" s="608"/>
      <c r="CG33" s="608"/>
      <c r="CH33" s="608"/>
      <c r="CI33" s="608"/>
      <c r="CJ33" s="608"/>
      <c r="CK33" s="608"/>
      <c r="CL33" s="608"/>
      <c r="CM33" s="608"/>
      <c r="CN33" s="608"/>
      <c r="CO33" s="608"/>
      <c r="CP33" s="608"/>
      <c r="CQ33" s="609"/>
      <c r="CR33" s="610">
        <v>22237405</v>
      </c>
      <c r="CS33" s="631"/>
      <c r="CT33" s="631"/>
      <c r="CU33" s="631"/>
      <c r="CV33" s="631"/>
      <c r="CW33" s="631"/>
      <c r="CX33" s="631"/>
      <c r="CY33" s="632"/>
      <c r="CZ33" s="615">
        <v>37.4</v>
      </c>
      <c r="DA33" s="643"/>
      <c r="DB33" s="643"/>
      <c r="DC33" s="645"/>
      <c r="DD33" s="619">
        <v>17807645</v>
      </c>
      <c r="DE33" s="631"/>
      <c r="DF33" s="631"/>
      <c r="DG33" s="631"/>
      <c r="DH33" s="631"/>
      <c r="DI33" s="631"/>
      <c r="DJ33" s="631"/>
      <c r="DK33" s="632"/>
      <c r="DL33" s="619">
        <v>11070976</v>
      </c>
      <c r="DM33" s="631"/>
      <c r="DN33" s="631"/>
      <c r="DO33" s="631"/>
      <c r="DP33" s="631"/>
      <c r="DQ33" s="631"/>
      <c r="DR33" s="631"/>
      <c r="DS33" s="631"/>
      <c r="DT33" s="631"/>
      <c r="DU33" s="631"/>
      <c r="DV33" s="632"/>
      <c r="DW33" s="615">
        <v>37.299999999999997</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578139</v>
      </c>
      <c r="S34" s="611"/>
      <c r="T34" s="611"/>
      <c r="U34" s="611"/>
      <c r="V34" s="611"/>
      <c r="W34" s="611"/>
      <c r="X34" s="611"/>
      <c r="Y34" s="612"/>
      <c r="Z34" s="613">
        <v>0.9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7593100</v>
      </c>
      <c r="CS34" s="611"/>
      <c r="CT34" s="611"/>
      <c r="CU34" s="611"/>
      <c r="CV34" s="611"/>
      <c r="CW34" s="611"/>
      <c r="CX34" s="611"/>
      <c r="CY34" s="612"/>
      <c r="CZ34" s="615">
        <v>12.8</v>
      </c>
      <c r="DA34" s="643"/>
      <c r="DB34" s="643"/>
      <c r="DC34" s="645"/>
      <c r="DD34" s="619">
        <v>5841339</v>
      </c>
      <c r="DE34" s="611"/>
      <c r="DF34" s="611"/>
      <c r="DG34" s="611"/>
      <c r="DH34" s="611"/>
      <c r="DI34" s="611"/>
      <c r="DJ34" s="611"/>
      <c r="DK34" s="612"/>
      <c r="DL34" s="619">
        <v>5470459</v>
      </c>
      <c r="DM34" s="611"/>
      <c r="DN34" s="611"/>
      <c r="DO34" s="611"/>
      <c r="DP34" s="611"/>
      <c r="DQ34" s="611"/>
      <c r="DR34" s="611"/>
      <c r="DS34" s="611"/>
      <c r="DT34" s="611"/>
      <c r="DU34" s="611"/>
      <c r="DV34" s="612"/>
      <c r="DW34" s="615">
        <v>18.5</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3102353</v>
      </c>
      <c r="S35" s="611"/>
      <c r="T35" s="611"/>
      <c r="U35" s="611"/>
      <c r="V35" s="611"/>
      <c r="W35" s="611"/>
      <c r="X35" s="611"/>
      <c r="Y35" s="612"/>
      <c r="Z35" s="613">
        <v>4.9000000000000004</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522967</v>
      </c>
      <c r="CS35" s="631"/>
      <c r="CT35" s="631"/>
      <c r="CU35" s="631"/>
      <c r="CV35" s="631"/>
      <c r="CW35" s="631"/>
      <c r="CX35" s="631"/>
      <c r="CY35" s="632"/>
      <c r="CZ35" s="615">
        <v>0.9</v>
      </c>
      <c r="DA35" s="643"/>
      <c r="DB35" s="643"/>
      <c r="DC35" s="645"/>
      <c r="DD35" s="619">
        <v>241851</v>
      </c>
      <c r="DE35" s="631"/>
      <c r="DF35" s="631"/>
      <c r="DG35" s="631"/>
      <c r="DH35" s="631"/>
      <c r="DI35" s="631"/>
      <c r="DJ35" s="631"/>
      <c r="DK35" s="632"/>
      <c r="DL35" s="619">
        <v>240785</v>
      </c>
      <c r="DM35" s="631"/>
      <c r="DN35" s="631"/>
      <c r="DO35" s="631"/>
      <c r="DP35" s="631"/>
      <c r="DQ35" s="631"/>
      <c r="DR35" s="631"/>
      <c r="DS35" s="631"/>
      <c r="DT35" s="631"/>
      <c r="DU35" s="631"/>
      <c r="DV35" s="632"/>
      <c r="DW35" s="615">
        <v>0.8</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3753503</v>
      </c>
      <c r="S36" s="611"/>
      <c r="T36" s="611"/>
      <c r="U36" s="611"/>
      <c r="V36" s="611"/>
      <c r="W36" s="611"/>
      <c r="X36" s="611"/>
      <c r="Y36" s="612"/>
      <c r="Z36" s="613">
        <v>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5762977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811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4857498</v>
      </c>
      <c r="CS36" s="611"/>
      <c r="CT36" s="611"/>
      <c r="CU36" s="611"/>
      <c r="CV36" s="611"/>
      <c r="CW36" s="611"/>
      <c r="CX36" s="611"/>
      <c r="CY36" s="612"/>
      <c r="CZ36" s="615">
        <v>8.1999999999999993</v>
      </c>
      <c r="DA36" s="643"/>
      <c r="DB36" s="643"/>
      <c r="DC36" s="645"/>
      <c r="DD36" s="619">
        <v>3461045</v>
      </c>
      <c r="DE36" s="611"/>
      <c r="DF36" s="611"/>
      <c r="DG36" s="611"/>
      <c r="DH36" s="611"/>
      <c r="DI36" s="611"/>
      <c r="DJ36" s="611"/>
      <c r="DK36" s="612"/>
      <c r="DL36" s="619">
        <v>1761909</v>
      </c>
      <c r="DM36" s="611"/>
      <c r="DN36" s="611"/>
      <c r="DO36" s="611"/>
      <c r="DP36" s="611"/>
      <c r="DQ36" s="611"/>
      <c r="DR36" s="611"/>
      <c r="DS36" s="611"/>
      <c r="DT36" s="611"/>
      <c r="DU36" s="611"/>
      <c r="DV36" s="612"/>
      <c r="DW36" s="615">
        <v>5.9</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854058</v>
      </c>
      <c r="S37" s="611"/>
      <c r="T37" s="611"/>
      <c r="U37" s="611"/>
      <c r="V37" s="611"/>
      <c r="W37" s="611"/>
      <c r="X37" s="611"/>
      <c r="Y37" s="612"/>
      <c r="Z37" s="613">
        <v>1.4</v>
      </c>
      <c r="AA37" s="613"/>
      <c r="AB37" s="613"/>
      <c r="AC37" s="613"/>
      <c r="AD37" s="614">
        <v>23413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686336</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-190417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37345</v>
      </c>
      <c r="CS37" s="631"/>
      <c r="CT37" s="631"/>
      <c r="CU37" s="631"/>
      <c r="CV37" s="631"/>
      <c r="CW37" s="631"/>
      <c r="CX37" s="631"/>
      <c r="CY37" s="632"/>
      <c r="CZ37" s="615">
        <v>0.1</v>
      </c>
      <c r="DA37" s="643"/>
      <c r="DB37" s="643"/>
      <c r="DC37" s="645"/>
      <c r="DD37" s="619">
        <v>37345</v>
      </c>
      <c r="DE37" s="631"/>
      <c r="DF37" s="631"/>
      <c r="DG37" s="631"/>
      <c r="DH37" s="631"/>
      <c r="DI37" s="631"/>
      <c r="DJ37" s="631"/>
      <c r="DK37" s="632"/>
      <c r="DL37" s="619">
        <v>37345</v>
      </c>
      <c r="DM37" s="631"/>
      <c r="DN37" s="631"/>
      <c r="DO37" s="631"/>
      <c r="DP37" s="631"/>
      <c r="DQ37" s="631"/>
      <c r="DR37" s="631"/>
      <c r="DS37" s="631"/>
      <c r="DT37" s="631"/>
      <c r="DU37" s="631"/>
      <c r="DV37" s="632"/>
      <c r="DW37" s="615">
        <v>0.1</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3787000</v>
      </c>
      <c r="S38" s="611"/>
      <c r="T38" s="611"/>
      <c r="U38" s="611"/>
      <c r="V38" s="611"/>
      <c r="W38" s="611"/>
      <c r="X38" s="611"/>
      <c r="Y38" s="612"/>
      <c r="Z38" s="613">
        <v>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179851</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11864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4853067</v>
      </c>
      <c r="CS38" s="611"/>
      <c r="CT38" s="611"/>
      <c r="CU38" s="611"/>
      <c r="CV38" s="611"/>
      <c r="CW38" s="611"/>
      <c r="CX38" s="611"/>
      <c r="CY38" s="612"/>
      <c r="CZ38" s="615">
        <v>8.1999999999999993</v>
      </c>
      <c r="DA38" s="643"/>
      <c r="DB38" s="643"/>
      <c r="DC38" s="645"/>
      <c r="DD38" s="619">
        <v>3922215</v>
      </c>
      <c r="DE38" s="611"/>
      <c r="DF38" s="611"/>
      <c r="DG38" s="611"/>
      <c r="DH38" s="611"/>
      <c r="DI38" s="611"/>
      <c r="DJ38" s="611"/>
      <c r="DK38" s="612"/>
      <c r="DL38" s="619">
        <v>3352658</v>
      </c>
      <c r="DM38" s="611"/>
      <c r="DN38" s="611"/>
      <c r="DO38" s="611"/>
      <c r="DP38" s="611"/>
      <c r="DQ38" s="611"/>
      <c r="DR38" s="611"/>
      <c r="DS38" s="611"/>
      <c r="DT38" s="611"/>
      <c r="DU38" s="611"/>
      <c r="DV38" s="612"/>
      <c r="DW38" s="615">
        <v>11.3</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48222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16833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4127862</v>
      </c>
      <c r="CS39" s="631"/>
      <c r="CT39" s="631"/>
      <c r="CU39" s="631"/>
      <c r="CV39" s="631"/>
      <c r="CW39" s="631"/>
      <c r="CX39" s="631"/>
      <c r="CY39" s="632"/>
      <c r="CZ39" s="615">
        <v>6.9</v>
      </c>
      <c r="DA39" s="643"/>
      <c r="DB39" s="643"/>
      <c r="DC39" s="645"/>
      <c r="DD39" s="619">
        <v>4061884</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206200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13242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81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282911</v>
      </c>
      <c r="CS40" s="611"/>
      <c r="CT40" s="611"/>
      <c r="CU40" s="611"/>
      <c r="CV40" s="611"/>
      <c r="CW40" s="611"/>
      <c r="CX40" s="611"/>
      <c r="CY40" s="612"/>
      <c r="CZ40" s="615">
        <v>0.5</v>
      </c>
      <c r="DA40" s="643"/>
      <c r="DB40" s="643"/>
      <c r="DC40" s="645"/>
      <c r="DD40" s="619">
        <v>279311</v>
      </c>
      <c r="DE40" s="611"/>
      <c r="DF40" s="611"/>
      <c r="DG40" s="611"/>
      <c r="DH40" s="611"/>
      <c r="DI40" s="611"/>
      <c r="DJ40" s="611"/>
      <c r="DK40" s="612"/>
      <c r="DL40" s="619">
        <v>245165</v>
      </c>
      <c r="DM40" s="611"/>
      <c r="DN40" s="611"/>
      <c r="DO40" s="611"/>
      <c r="DP40" s="611"/>
      <c r="DQ40" s="611"/>
      <c r="DR40" s="611"/>
      <c r="DS40" s="611"/>
      <c r="DT40" s="611"/>
      <c r="DU40" s="611"/>
      <c r="DV40" s="612"/>
      <c r="DW40" s="615">
        <v>0.8</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62802001</v>
      </c>
      <c r="S41" s="683"/>
      <c r="T41" s="683"/>
      <c r="U41" s="683"/>
      <c r="V41" s="683"/>
      <c r="W41" s="683"/>
      <c r="X41" s="683"/>
      <c r="Y41" s="687"/>
      <c r="Z41" s="688">
        <v>100</v>
      </c>
      <c r="AA41" s="688"/>
      <c r="AB41" s="688"/>
      <c r="AC41" s="688"/>
      <c r="AD41" s="689">
        <v>29435787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1300123</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3535203</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470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9070606</v>
      </c>
      <c r="CS42" s="631"/>
      <c r="CT42" s="631"/>
      <c r="CU42" s="631"/>
      <c r="CV42" s="631"/>
      <c r="CW42" s="631"/>
      <c r="CX42" s="631"/>
      <c r="CY42" s="632"/>
      <c r="CZ42" s="615">
        <v>15.3</v>
      </c>
      <c r="DA42" s="643"/>
      <c r="DB42" s="643"/>
      <c r="DC42" s="645"/>
      <c r="DD42" s="619">
        <v>2737741</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384285</v>
      </c>
      <c r="CS43" s="631"/>
      <c r="CT43" s="631"/>
      <c r="CU43" s="631"/>
      <c r="CV43" s="631"/>
      <c r="CW43" s="631"/>
      <c r="CX43" s="631"/>
      <c r="CY43" s="632"/>
      <c r="CZ43" s="615">
        <v>0.6</v>
      </c>
      <c r="DA43" s="643"/>
      <c r="DB43" s="643"/>
      <c r="DC43" s="645"/>
      <c r="DD43" s="619">
        <v>384285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8484723</v>
      </c>
      <c r="CS44" s="611"/>
      <c r="CT44" s="611"/>
      <c r="CU44" s="611"/>
      <c r="CV44" s="611"/>
      <c r="CW44" s="611"/>
      <c r="CX44" s="611"/>
      <c r="CY44" s="612"/>
      <c r="CZ44" s="615">
        <v>14.3</v>
      </c>
      <c r="DA44" s="616"/>
      <c r="DB44" s="616"/>
      <c r="DC44" s="622"/>
      <c r="DD44" s="619">
        <v>2369267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2788800</v>
      </c>
      <c r="CS45" s="631"/>
      <c r="CT45" s="631"/>
      <c r="CU45" s="631"/>
      <c r="CV45" s="631"/>
      <c r="CW45" s="631"/>
      <c r="CX45" s="631"/>
      <c r="CY45" s="632"/>
      <c r="CZ45" s="615">
        <v>4.7</v>
      </c>
      <c r="DA45" s="643"/>
      <c r="DB45" s="643"/>
      <c r="DC45" s="645"/>
      <c r="DD45" s="619">
        <v>248673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5178532</v>
      </c>
      <c r="CS46" s="611"/>
      <c r="CT46" s="611"/>
      <c r="CU46" s="611"/>
      <c r="CV46" s="611"/>
      <c r="CW46" s="611"/>
      <c r="CX46" s="611"/>
      <c r="CY46" s="612"/>
      <c r="CZ46" s="615">
        <v>8.6999999999999993</v>
      </c>
      <c r="DA46" s="616"/>
      <c r="DB46" s="616"/>
      <c r="DC46" s="622"/>
      <c r="DD46" s="619">
        <v>2086903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585883</v>
      </c>
      <c r="CS47" s="631"/>
      <c r="CT47" s="631"/>
      <c r="CU47" s="631"/>
      <c r="CV47" s="631"/>
      <c r="CW47" s="631"/>
      <c r="CX47" s="631"/>
      <c r="CY47" s="632"/>
      <c r="CZ47" s="615">
        <v>1</v>
      </c>
      <c r="DA47" s="643"/>
      <c r="DB47" s="643"/>
      <c r="DC47" s="645"/>
      <c r="DD47" s="619">
        <v>368474</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59424853</v>
      </c>
      <c r="CS49" s="669"/>
      <c r="CT49" s="669"/>
      <c r="CU49" s="669"/>
      <c r="CV49" s="669"/>
      <c r="CW49" s="669"/>
      <c r="CX49" s="669"/>
      <c r="CY49" s="698"/>
      <c r="CZ49" s="690">
        <v>100</v>
      </c>
      <c r="DA49" s="699"/>
      <c r="DB49" s="699"/>
      <c r="DC49" s="700"/>
      <c r="DD49" s="701">
        <v>38417201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7oa4BF37TZYYgUMvDtnafZ8nNe2MyMHubuDlZecukescUIdLQLctBJ2SgjhjfKUojx1MQ+rPutDfBQKWi8cTw==" saltValue="LjPKzFVRpC1ihrNgbyNr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62146</v>
      </c>
      <c r="R7" s="740"/>
      <c r="S7" s="740"/>
      <c r="T7" s="740"/>
      <c r="U7" s="740"/>
      <c r="V7" s="740">
        <v>58868</v>
      </c>
      <c r="W7" s="740"/>
      <c r="X7" s="740"/>
      <c r="Y7" s="740"/>
      <c r="Z7" s="740"/>
      <c r="AA7" s="740">
        <v>3278</v>
      </c>
      <c r="AB7" s="740"/>
      <c r="AC7" s="740"/>
      <c r="AD7" s="740"/>
      <c r="AE7" s="741"/>
      <c r="AF7" s="742">
        <v>2815</v>
      </c>
      <c r="AG7" s="743"/>
      <c r="AH7" s="743"/>
      <c r="AI7" s="743"/>
      <c r="AJ7" s="744"/>
      <c r="AK7" s="745">
        <v>3102</v>
      </c>
      <c r="AL7" s="746"/>
      <c r="AM7" s="746"/>
      <c r="AN7" s="746"/>
      <c r="AO7" s="746"/>
      <c r="AP7" s="746">
        <v>32795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555</v>
      </c>
      <c r="BT7" s="734"/>
      <c r="BU7" s="734"/>
      <c r="BV7" s="734"/>
      <c r="BW7" s="734"/>
      <c r="BX7" s="734"/>
      <c r="BY7" s="734"/>
      <c r="BZ7" s="734"/>
      <c r="CA7" s="734"/>
      <c r="CB7" s="734"/>
      <c r="CC7" s="734"/>
      <c r="CD7" s="734"/>
      <c r="CE7" s="734"/>
      <c r="CF7" s="734"/>
      <c r="CG7" s="749"/>
      <c r="CH7" s="730">
        <v>1</v>
      </c>
      <c r="CI7" s="731"/>
      <c r="CJ7" s="731"/>
      <c r="CK7" s="731"/>
      <c r="CL7" s="732"/>
      <c r="CM7" s="730">
        <v>28</v>
      </c>
      <c r="CN7" s="731"/>
      <c r="CO7" s="731"/>
      <c r="CP7" s="731"/>
      <c r="CQ7" s="732"/>
      <c r="CR7" s="730">
        <v>5</v>
      </c>
      <c r="CS7" s="731"/>
      <c r="CT7" s="731"/>
      <c r="CU7" s="731"/>
      <c r="CV7" s="732"/>
      <c r="CW7" s="730" t="s">
        <v>494</v>
      </c>
      <c r="CX7" s="731"/>
      <c r="CY7" s="731"/>
      <c r="CZ7" s="731"/>
      <c r="DA7" s="732"/>
      <c r="DB7" s="730" t="s">
        <v>494</v>
      </c>
      <c r="DC7" s="731"/>
      <c r="DD7" s="731"/>
      <c r="DE7" s="731"/>
      <c r="DF7" s="732"/>
      <c r="DG7" s="730" t="s">
        <v>494</v>
      </c>
      <c r="DH7" s="731"/>
      <c r="DI7" s="731"/>
      <c r="DJ7" s="731"/>
      <c r="DK7" s="732"/>
      <c r="DL7" s="730" t="s">
        <v>494</v>
      </c>
      <c r="DM7" s="731"/>
      <c r="DN7" s="731"/>
      <c r="DO7" s="731"/>
      <c r="DP7" s="732"/>
      <c r="DQ7" s="730" t="s">
        <v>494</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306</v>
      </c>
      <c r="R8" s="771"/>
      <c r="S8" s="771"/>
      <c r="T8" s="771"/>
      <c r="U8" s="771"/>
      <c r="V8" s="771">
        <v>276</v>
      </c>
      <c r="W8" s="771"/>
      <c r="X8" s="771"/>
      <c r="Y8" s="771"/>
      <c r="Z8" s="771"/>
      <c r="AA8" s="771">
        <v>30</v>
      </c>
      <c r="AB8" s="771"/>
      <c r="AC8" s="771"/>
      <c r="AD8" s="771"/>
      <c r="AE8" s="772"/>
      <c r="AF8" s="773">
        <v>3</v>
      </c>
      <c r="AG8" s="774"/>
      <c r="AH8" s="774"/>
      <c r="AI8" s="774"/>
      <c r="AJ8" s="775"/>
      <c r="AK8" s="756">
        <v>255</v>
      </c>
      <c r="AL8" s="757"/>
      <c r="AM8" s="757"/>
      <c r="AN8" s="757"/>
      <c r="AO8" s="757"/>
      <c r="AP8" s="757">
        <v>342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556</v>
      </c>
      <c r="BT8" s="761"/>
      <c r="BU8" s="761"/>
      <c r="BV8" s="761"/>
      <c r="BW8" s="761"/>
      <c r="BX8" s="761"/>
      <c r="BY8" s="761"/>
      <c r="BZ8" s="761"/>
      <c r="CA8" s="761"/>
      <c r="CB8" s="761"/>
      <c r="CC8" s="761"/>
      <c r="CD8" s="761"/>
      <c r="CE8" s="761"/>
      <c r="CF8" s="761"/>
      <c r="CG8" s="762"/>
      <c r="CH8" s="763">
        <v>-31</v>
      </c>
      <c r="CI8" s="764"/>
      <c r="CJ8" s="764"/>
      <c r="CK8" s="764"/>
      <c r="CL8" s="765"/>
      <c r="CM8" s="763">
        <v>218</v>
      </c>
      <c r="CN8" s="764"/>
      <c r="CO8" s="764"/>
      <c r="CP8" s="764"/>
      <c r="CQ8" s="765"/>
      <c r="CR8" s="763">
        <v>32</v>
      </c>
      <c r="CS8" s="764"/>
      <c r="CT8" s="764"/>
      <c r="CU8" s="764"/>
      <c r="CV8" s="765"/>
      <c r="CW8" s="763">
        <v>6</v>
      </c>
      <c r="CX8" s="764"/>
      <c r="CY8" s="764"/>
      <c r="CZ8" s="764"/>
      <c r="DA8" s="765"/>
      <c r="DB8" s="763" t="s">
        <v>494</v>
      </c>
      <c r="DC8" s="764"/>
      <c r="DD8" s="764"/>
      <c r="DE8" s="764"/>
      <c r="DF8" s="765"/>
      <c r="DG8" s="763" t="s">
        <v>494</v>
      </c>
      <c r="DH8" s="764"/>
      <c r="DI8" s="764"/>
      <c r="DJ8" s="764"/>
      <c r="DK8" s="765"/>
      <c r="DL8" s="763" t="s">
        <v>494</v>
      </c>
      <c r="DM8" s="764"/>
      <c r="DN8" s="764"/>
      <c r="DO8" s="764"/>
      <c r="DP8" s="765"/>
      <c r="DQ8" s="763" t="s">
        <v>494</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963</v>
      </c>
      <c r="R9" s="771"/>
      <c r="S9" s="771"/>
      <c r="T9" s="771"/>
      <c r="U9" s="771"/>
      <c r="V9" s="771">
        <v>892</v>
      </c>
      <c r="W9" s="771"/>
      <c r="X9" s="771"/>
      <c r="Y9" s="771"/>
      <c r="Z9" s="771"/>
      <c r="AA9" s="771">
        <v>71</v>
      </c>
      <c r="AB9" s="771"/>
      <c r="AC9" s="771"/>
      <c r="AD9" s="771"/>
      <c r="AE9" s="772"/>
      <c r="AF9" s="773">
        <v>14</v>
      </c>
      <c r="AG9" s="774"/>
      <c r="AH9" s="774"/>
      <c r="AI9" s="774"/>
      <c r="AJ9" s="775"/>
      <c r="AK9" s="756">
        <v>331</v>
      </c>
      <c r="AL9" s="757"/>
      <c r="AM9" s="757"/>
      <c r="AN9" s="757"/>
      <c r="AO9" s="757"/>
      <c r="AP9" s="757">
        <v>1010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557</v>
      </c>
      <c r="BT9" s="761"/>
      <c r="BU9" s="761"/>
      <c r="BV9" s="761"/>
      <c r="BW9" s="761"/>
      <c r="BX9" s="761"/>
      <c r="BY9" s="761"/>
      <c r="BZ9" s="761"/>
      <c r="CA9" s="761"/>
      <c r="CB9" s="761"/>
      <c r="CC9" s="761"/>
      <c r="CD9" s="761"/>
      <c r="CE9" s="761"/>
      <c r="CF9" s="761"/>
      <c r="CG9" s="762"/>
      <c r="CH9" s="763">
        <v>12</v>
      </c>
      <c r="CI9" s="764"/>
      <c r="CJ9" s="764"/>
      <c r="CK9" s="764"/>
      <c r="CL9" s="765"/>
      <c r="CM9" s="763">
        <v>130</v>
      </c>
      <c r="CN9" s="764"/>
      <c r="CO9" s="764"/>
      <c r="CP9" s="764"/>
      <c r="CQ9" s="765"/>
      <c r="CR9" s="763">
        <v>50</v>
      </c>
      <c r="CS9" s="764"/>
      <c r="CT9" s="764"/>
      <c r="CU9" s="764"/>
      <c r="CV9" s="765"/>
      <c r="CW9" s="763">
        <v>239</v>
      </c>
      <c r="CX9" s="764"/>
      <c r="CY9" s="764"/>
      <c r="CZ9" s="764"/>
      <c r="DA9" s="765"/>
      <c r="DB9" s="763" t="s">
        <v>494</v>
      </c>
      <c r="DC9" s="764"/>
      <c r="DD9" s="764"/>
      <c r="DE9" s="764"/>
      <c r="DF9" s="765"/>
      <c r="DG9" s="763" t="s">
        <v>494</v>
      </c>
      <c r="DH9" s="764"/>
      <c r="DI9" s="764"/>
      <c r="DJ9" s="764"/>
      <c r="DK9" s="765"/>
      <c r="DL9" s="763" t="s">
        <v>494</v>
      </c>
      <c r="DM9" s="764"/>
      <c r="DN9" s="764"/>
      <c r="DO9" s="764"/>
      <c r="DP9" s="765"/>
      <c r="DQ9" s="763" t="s">
        <v>494</v>
      </c>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141</v>
      </c>
      <c r="R10" s="771"/>
      <c r="S10" s="771"/>
      <c r="T10" s="771"/>
      <c r="U10" s="771"/>
      <c r="V10" s="771">
        <v>140</v>
      </c>
      <c r="W10" s="771"/>
      <c r="X10" s="771"/>
      <c r="Y10" s="771"/>
      <c r="Z10" s="771"/>
      <c r="AA10" s="771">
        <v>2</v>
      </c>
      <c r="AB10" s="771"/>
      <c r="AC10" s="771"/>
      <c r="AD10" s="771"/>
      <c r="AE10" s="772"/>
      <c r="AF10" s="773">
        <v>2</v>
      </c>
      <c r="AG10" s="774"/>
      <c r="AH10" s="774"/>
      <c r="AI10" s="774"/>
      <c r="AJ10" s="775"/>
      <c r="AK10" s="756">
        <v>69</v>
      </c>
      <c r="AL10" s="757"/>
      <c r="AM10" s="757"/>
      <c r="AN10" s="757"/>
      <c r="AO10" s="757"/>
      <c r="AP10" s="757">
        <v>316</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558</v>
      </c>
      <c r="BT10" s="761"/>
      <c r="BU10" s="761"/>
      <c r="BV10" s="761"/>
      <c r="BW10" s="761"/>
      <c r="BX10" s="761"/>
      <c r="BY10" s="761"/>
      <c r="BZ10" s="761"/>
      <c r="CA10" s="761"/>
      <c r="CB10" s="761"/>
      <c r="CC10" s="761"/>
      <c r="CD10" s="761"/>
      <c r="CE10" s="761"/>
      <c r="CF10" s="761"/>
      <c r="CG10" s="762"/>
      <c r="CH10" s="763">
        <v>9</v>
      </c>
      <c r="CI10" s="764"/>
      <c r="CJ10" s="764"/>
      <c r="CK10" s="764"/>
      <c r="CL10" s="765"/>
      <c r="CM10" s="763">
        <v>3278</v>
      </c>
      <c r="CN10" s="764"/>
      <c r="CO10" s="764"/>
      <c r="CP10" s="764"/>
      <c r="CQ10" s="765"/>
      <c r="CR10" s="763">
        <v>5</v>
      </c>
      <c r="CS10" s="764"/>
      <c r="CT10" s="764"/>
      <c r="CU10" s="764"/>
      <c r="CV10" s="765"/>
      <c r="CW10" s="763" t="s">
        <v>563</v>
      </c>
      <c r="CX10" s="764"/>
      <c r="CY10" s="764"/>
      <c r="CZ10" s="764"/>
      <c r="DA10" s="765"/>
      <c r="DB10" s="763" t="s">
        <v>563</v>
      </c>
      <c r="DC10" s="764"/>
      <c r="DD10" s="764"/>
      <c r="DE10" s="764"/>
      <c r="DF10" s="765"/>
      <c r="DG10" s="763">
        <v>2523</v>
      </c>
      <c r="DH10" s="764"/>
      <c r="DI10" s="764"/>
      <c r="DJ10" s="764"/>
      <c r="DK10" s="765"/>
      <c r="DL10" s="763" t="s">
        <v>563</v>
      </c>
      <c r="DM10" s="764"/>
      <c r="DN10" s="764"/>
      <c r="DO10" s="764"/>
      <c r="DP10" s="765"/>
      <c r="DQ10" s="763" t="s">
        <v>563</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559</v>
      </c>
      <c r="BT11" s="761"/>
      <c r="BU11" s="761"/>
      <c r="BV11" s="761"/>
      <c r="BW11" s="761"/>
      <c r="BX11" s="761"/>
      <c r="BY11" s="761"/>
      <c r="BZ11" s="761"/>
      <c r="CA11" s="761"/>
      <c r="CB11" s="761"/>
      <c r="CC11" s="761"/>
      <c r="CD11" s="761"/>
      <c r="CE11" s="761"/>
      <c r="CF11" s="761"/>
      <c r="CG11" s="762"/>
      <c r="CH11" s="763">
        <v>9</v>
      </c>
      <c r="CI11" s="764"/>
      <c r="CJ11" s="764"/>
      <c r="CK11" s="764"/>
      <c r="CL11" s="765"/>
      <c r="CM11" s="763">
        <v>113</v>
      </c>
      <c r="CN11" s="764"/>
      <c r="CO11" s="764"/>
      <c r="CP11" s="764"/>
      <c r="CQ11" s="765"/>
      <c r="CR11" s="763">
        <v>2</v>
      </c>
      <c r="CS11" s="764"/>
      <c r="CT11" s="764"/>
      <c r="CU11" s="764"/>
      <c r="CV11" s="765"/>
      <c r="CW11" s="763" t="s">
        <v>494</v>
      </c>
      <c r="CX11" s="764"/>
      <c r="CY11" s="764"/>
      <c r="CZ11" s="764"/>
      <c r="DA11" s="765"/>
      <c r="DB11" s="763" t="s">
        <v>494</v>
      </c>
      <c r="DC11" s="764"/>
      <c r="DD11" s="764"/>
      <c r="DE11" s="764"/>
      <c r="DF11" s="765"/>
      <c r="DG11" s="763" t="s">
        <v>494</v>
      </c>
      <c r="DH11" s="764"/>
      <c r="DI11" s="764"/>
      <c r="DJ11" s="764"/>
      <c r="DK11" s="765"/>
      <c r="DL11" s="763" t="s">
        <v>494</v>
      </c>
      <c r="DM11" s="764"/>
      <c r="DN11" s="764"/>
      <c r="DO11" s="764"/>
      <c r="DP11" s="765"/>
      <c r="DQ11" s="763" t="s">
        <v>494</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62826</v>
      </c>
      <c r="R23" s="780"/>
      <c r="S23" s="780"/>
      <c r="T23" s="780"/>
      <c r="U23" s="780"/>
      <c r="V23" s="780">
        <v>59445</v>
      </c>
      <c r="W23" s="780"/>
      <c r="X23" s="780"/>
      <c r="Y23" s="780"/>
      <c r="Z23" s="780"/>
      <c r="AA23" s="780">
        <v>3381</v>
      </c>
      <c r="AB23" s="780"/>
      <c r="AC23" s="780"/>
      <c r="AD23" s="780"/>
      <c r="AE23" s="781"/>
      <c r="AF23" s="782">
        <v>2834</v>
      </c>
      <c r="AG23" s="780"/>
      <c r="AH23" s="780"/>
      <c r="AI23" s="780"/>
      <c r="AJ23" s="783"/>
      <c r="AK23" s="784"/>
      <c r="AL23" s="785"/>
      <c r="AM23" s="785"/>
      <c r="AN23" s="785"/>
      <c r="AO23" s="785"/>
      <c r="AP23" s="780">
        <v>34464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10773</v>
      </c>
      <c r="R28" s="810"/>
      <c r="S28" s="810"/>
      <c r="T28" s="810"/>
      <c r="U28" s="810"/>
      <c r="V28" s="810">
        <v>10772</v>
      </c>
      <c r="W28" s="810"/>
      <c r="X28" s="810"/>
      <c r="Y28" s="810"/>
      <c r="Z28" s="810"/>
      <c r="AA28" s="810">
        <v>1</v>
      </c>
      <c r="AB28" s="810"/>
      <c r="AC28" s="810"/>
      <c r="AD28" s="810"/>
      <c r="AE28" s="811"/>
      <c r="AF28" s="812">
        <v>1</v>
      </c>
      <c r="AG28" s="810"/>
      <c r="AH28" s="810"/>
      <c r="AI28" s="810"/>
      <c r="AJ28" s="813"/>
      <c r="AK28" s="814">
        <v>994</v>
      </c>
      <c r="AL28" s="815"/>
      <c r="AM28" s="815"/>
      <c r="AN28" s="815"/>
      <c r="AO28" s="815"/>
      <c r="AP28" s="815" t="s">
        <v>563</v>
      </c>
      <c r="AQ28" s="815"/>
      <c r="AR28" s="815"/>
      <c r="AS28" s="815"/>
      <c r="AT28" s="815"/>
      <c r="AU28" s="815" t="s">
        <v>563</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1006</v>
      </c>
      <c r="R29" s="771"/>
      <c r="S29" s="771"/>
      <c r="T29" s="771"/>
      <c r="U29" s="771"/>
      <c r="V29" s="771">
        <v>1006</v>
      </c>
      <c r="W29" s="771"/>
      <c r="X29" s="771"/>
      <c r="Y29" s="771"/>
      <c r="Z29" s="771"/>
      <c r="AA29" s="771" t="s">
        <v>563</v>
      </c>
      <c r="AB29" s="771"/>
      <c r="AC29" s="771"/>
      <c r="AD29" s="771"/>
      <c r="AE29" s="772"/>
      <c r="AF29" s="773" t="s">
        <v>122</v>
      </c>
      <c r="AG29" s="774"/>
      <c r="AH29" s="774"/>
      <c r="AI29" s="774"/>
      <c r="AJ29" s="775"/>
      <c r="AK29" s="821">
        <v>408</v>
      </c>
      <c r="AL29" s="817"/>
      <c r="AM29" s="817"/>
      <c r="AN29" s="817"/>
      <c r="AO29" s="817"/>
      <c r="AP29" s="817">
        <v>147</v>
      </c>
      <c r="AQ29" s="817"/>
      <c r="AR29" s="817"/>
      <c r="AS29" s="817"/>
      <c r="AT29" s="817"/>
      <c r="AU29" s="817">
        <v>57</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11507</v>
      </c>
      <c r="R30" s="771"/>
      <c r="S30" s="771"/>
      <c r="T30" s="771"/>
      <c r="U30" s="771"/>
      <c r="V30" s="771">
        <v>11091</v>
      </c>
      <c r="W30" s="771"/>
      <c r="X30" s="771"/>
      <c r="Y30" s="771"/>
      <c r="Z30" s="771"/>
      <c r="AA30" s="771">
        <v>417</v>
      </c>
      <c r="AB30" s="771"/>
      <c r="AC30" s="771"/>
      <c r="AD30" s="771"/>
      <c r="AE30" s="772"/>
      <c r="AF30" s="773">
        <v>415</v>
      </c>
      <c r="AG30" s="774"/>
      <c r="AH30" s="774"/>
      <c r="AI30" s="774"/>
      <c r="AJ30" s="775"/>
      <c r="AK30" s="821">
        <v>1702</v>
      </c>
      <c r="AL30" s="817"/>
      <c r="AM30" s="817"/>
      <c r="AN30" s="817"/>
      <c r="AO30" s="817"/>
      <c r="AP30" s="817" t="s">
        <v>563</v>
      </c>
      <c r="AQ30" s="817"/>
      <c r="AR30" s="817"/>
      <c r="AS30" s="817"/>
      <c r="AT30" s="817"/>
      <c r="AU30" s="817" t="s">
        <v>563</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1471</v>
      </c>
      <c r="R31" s="771"/>
      <c r="S31" s="771"/>
      <c r="T31" s="771"/>
      <c r="U31" s="771"/>
      <c r="V31" s="771">
        <v>1469</v>
      </c>
      <c r="W31" s="771"/>
      <c r="X31" s="771"/>
      <c r="Y31" s="771"/>
      <c r="Z31" s="771"/>
      <c r="AA31" s="771">
        <v>2</v>
      </c>
      <c r="AB31" s="771"/>
      <c r="AC31" s="771"/>
      <c r="AD31" s="771"/>
      <c r="AE31" s="772"/>
      <c r="AF31" s="773">
        <v>2</v>
      </c>
      <c r="AG31" s="774"/>
      <c r="AH31" s="774"/>
      <c r="AI31" s="774"/>
      <c r="AJ31" s="775"/>
      <c r="AK31" s="821">
        <v>481</v>
      </c>
      <c r="AL31" s="817"/>
      <c r="AM31" s="817"/>
      <c r="AN31" s="817"/>
      <c r="AO31" s="817"/>
      <c r="AP31" s="817" t="s">
        <v>563</v>
      </c>
      <c r="AQ31" s="817"/>
      <c r="AR31" s="817"/>
      <c r="AS31" s="817"/>
      <c r="AT31" s="817"/>
      <c r="AU31" s="817" t="s">
        <v>563</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1792</v>
      </c>
      <c r="R32" s="771"/>
      <c r="S32" s="771"/>
      <c r="T32" s="771"/>
      <c r="U32" s="771"/>
      <c r="V32" s="771">
        <v>1559</v>
      </c>
      <c r="W32" s="771"/>
      <c r="X32" s="771"/>
      <c r="Y32" s="771"/>
      <c r="Z32" s="771"/>
      <c r="AA32" s="771">
        <v>233</v>
      </c>
      <c r="AB32" s="771"/>
      <c r="AC32" s="771"/>
      <c r="AD32" s="771"/>
      <c r="AE32" s="772"/>
      <c r="AF32" s="773">
        <v>1762</v>
      </c>
      <c r="AG32" s="774"/>
      <c r="AH32" s="774"/>
      <c r="AI32" s="774"/>
      <c r="AJ32" s="775"/>
      <c r="AK32" s="821">
        <v>48</v>
      </c>
      <c r="AL32" s="817"/>
      <c r="AM32" s="817"/>
      <c r="AN32" s="817"/>
      <c r="AO32" s="817"/>
      <c r="AP32" s="817">
        <v>4503</v>
      </c>
      <c r="AQ32" s="817"/>
      <c r="AR32" s="817"/>
      <c r="AS32" s="817"/>
      <c r="AT32" s="817"/>
      <c r="AU32" s="817">
        <v>558</v>
      </c>
      <c r="AV32" s="817"/>
      <c r="AW32" s="817"/>
      <c r="AX32" s="817"/>
      <c r="AY32" s="817"/>
      <c r="AZ32" s="818" t="s">
        <v>563</v>
      </c>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397</v>
      </c>
      <c r="C33" s="768"/>
      <c r="D33" s="768"/>
      <c r="E33" s="768"/>
      <c r="F33" s="768"/>
      <c r="G33" s="768"/>
      <c r="H33" s="768"/>
      <c r="I33" s="768"/>
      <c r="J33" s="768"/>
      <c r="K33" s="768"/>
      <c r="L33" s="768"/>
      <c r="M33" s="768"/>
      <c r="N33" s="768"/>
      <c r="O33" s="768"/>
      <c r="P33" s="769"/>
      <c r="Q33" s="770">
        <v>303</v>
      </c>
      <c r="R33" s="771"/>
      <c r="S33" s="771"/>
      <c r="T33" s="771"/>
      <c r="U33" s="771"/>
      <c r="V33" s="771">
        <v>275</v>
      </c>
      <c r="W33" s="771"/>
      <c r="X33" s="771"/>
      <c r="Y33" s="771"/>
      <c r="Z33" s="771"/>
      <c r="AA33" s="771">
        <v>28</v>
      </c>
      <c r="AB33" s="771"/>
      <c r="AC33" s="771"/>
      <c r="AD33" s="771"/>
      <c r="AE33" s="772"/>
      <c r="AF33" s="773">
        <v>225</v>
      </c>
      <c r="AG33" s="774"/>
      <c r="AH33" s="774"/>
      <c r="AI33" s="774"/>
      <c r="AJ33" s="775"/>
      <c r="AK33" s="821">
        <v>180</v>
      </c>
      <c r="AL33" s="817"/>
      <c r="AM33" s="817"/>
      <c r="AN33" s="817"/>
      <c r="AO33" s="817"/>
      <c r="AP33" s="817">
        <v>725</v>
      </c>
      <c r="AQ33" s="817"/>
      <c r="AR33" s="817"/>
      <c r="AS33" s="817"/>
      <c r="AT33" s="817"/>
      <c r="AU33" s="817">
        <v>656</v>
      </c>
      <c r="AV33" s="817"/>
      <c r="AW33" s="817"/>
      <c r="AX33" s="817"/>
      <c r="AY33" s="817"/>
      <c r="AZ33" s="818" t="s">
        <v>563</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885</v>
      </c>
      <c r="R34" s="771"/>
      <c r="S34" s="771"/>
      <c r="T34" s="771"/>
      <c r="U34" s="771"/>
      <c r="V34" s="771">
        <v>800</v>
      </c>
      <c r="W34" s="771"/>
      <c r="X34" s="771"/>
      <c r="Y34" s="771"/>
      <c r="Z34" s="771"/>
      <c r="AA34" s="771">
        <v>84</v>
      </c>
      <c r="AB34" s="771"/>
      <c r="AC34" s="771"/>
      <c r="AD34" s="771"/>
      <c r="AE34" s="772"/>
      <c r="AF34" s="773">
        <v>443</v>
      </c>
      <c r="AG34" s="774"/>
      <c r="AH34" s="774"/>
      <c r="AI34" s="774"/>
      <c r="AJ34" s="775"/>
      <c r="AK34" s="821">
        <v>682</v>
      </c>
      <c r="AL34" s="817"/>
      <c r="AM34" s="817"/>
      <c r="AN34" s="817"/>
      <c r="AO34" s="817"/>
      <c r="AP34" s="817">
        <v>5700</v>
      </c>
      <c r="AQ34" s="817"/>
      <c r="AR34" s="817"/>
      <c r="AS34" s="817"/>
      <c r="AT34" s="817"/>
      <c r="AU34" s="817">
        <v>5215</v>
      </c>
      <c r="AV34" s="817"/>
      <c r="AW34" s="817"/>
      <c r="AX34" s="817"/>
      <c r="AY34" s="817"/>
      <c r="AZ34" s="818" t="s">
        <v>563</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399</v>
      </c>
      <c r="C35" s="768"/>
      <c r="D35" s="768"/>
      <c r="E35" s="768"/>
      <c r="F35" s="768"/>
      <c r="G35" s="768"/>
      <c r="H35" s="768"/>
      <c r="I35" s="768"/>
      <c r="J35" s="768"/>
      <c r="K35" s="768"/>
      <c r="L35" s="768"/>
      <c r="M35" s="768"/>
      <c r="N35" s="768"/>
      <c r="O35" s="768"/>
      <c r="P35" s="769"/>
      <c r="Q35" s="770">
        <v>46</v>
      </c>
      <c r="R35" s="771"/>
      <c r="S35" s="771"/>
      <c r="T35" s="771"/>
      <c r="U35" s="771"/>
      <c r="V35" s="771">
        <v>42</v>
      </c>
      <c r="W35" s="771"/>
      <c r="X35" s="771"/>
      <c r="Y35" s="771"/>
      <c r="Z35" s="771"/>
      <c r="AA35" s="771">
        <v>4</v>
      </c>
      <c r="AB35" s="771"/>
      <c r="AC35" s="771"/>
      <c r="AD35" s="771"/>
      <c r="AE35" s="772"/>
      <c r="AF35" s="773">
        <v>4</v>
      </c>
      <c r="AG35" s="774"/>
      <c r="AH35" s="774"/>
      <c r="AI35" s="774"/>
      <c r="AJ35" s="775"/>
      <c r="AK35" s="821">
        <v>13</v>
      </c>
      <c r="AL35" s="817"/>
      <c r="AM35" s="817"/>
      <c r="AN35" s="817"/>
      <c r="AO35" s="817"/>
      <c r="AP35" s="817" t="s">
        <v>563</v>
      </c>
      <c r="AQ35" s="817"/>
      <c r="AR35" s="817"/>
      <c r="AS35" s="817"/>
      <c r="AT35" s="817"/>
      <c r="AU35" s="817" t="s">
        <v>563</v>
      </c>
      <c r="AV35" s="817"/>
      <c r="AW35" s="817"/>
      <c r="AX35" s="817"/>
      <c r="AY35" s="817"/>
      <c r="AZ35" s="818" t="s">
        <v>563</v>
      </c>
      <c r="BA35" s="818"/>
      <c r="BB35" s="818"/>
      <c r="BC35" s="818"/>
      <c r="BD35" s="818"/>
      <c r="BE35" s="819" t="s">
        <v>400</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401</v>
      </c>
      <c r="C36" s="768"/>
      <c r="D36" s="768"/>
      <c r="E36" s="768"/>
      <c r="F36" s="768"/>
      <c r="G36" s="768"/>
      <c r="H36" s="768"/>
      <c r="I36" s="768"/>
      <c r="J36" s="768"/>
      <c r="K36" s="768"/>
      <c r="L36" s="768"/>
      <c r="M36" s="768"/>
      <c r="N36" s="768"/>
      <c r="O36" s="768"/>
      <c r="P36" s="769"/>
      <c r="Q36" s="770">
        <v>11</v>
      </c>
      <c r="R36" s="771"/>
      <c r="S36" s="771"/>
      <c r="T36" s="771"/>
      <c r="U36" s="771"/>
      <c r="V36" s="771">
        <v>11</v>
      </c>
      <c r="W36" s="771"/>
      <c r="X36" s="771"/>
      <c r="Y36" s="771"/>
      <c r="Z36" s="771"/>
      <c r="AA36" s="771" t="s">
        <v>563</v>
      </c>
      <c r="AB36" s="771"/>
      <c r="AC36" s="771"/>
      <c r="AD36" s="771"/>
      <c r="AE36" s="772"/>
      <c r="AF36" s="773" t="s">
        <v>122</v>
      </c>
      <c r="AG36" s="774"/>
      <c r="AH36" s="774"/>
      <c r="AI36" s="774"/>
      <c r="AJ36" s="775"/>
      <c r="AK36" s="821">
        <v>4</v>
      </c>
      <c r="AL36" s="817"/>
      <c r="AM36" s="817"/>
      <c r="AN36" s="817"/>
      <c r="AO36" s="817"/>
      <c r="AP36" s="817">
        <v>17</v>
      </c>
      <c r="AQ36" s="817"/>
      <c r="AR36" s="817"/>
      <c r="AS36" s="817"/>
      <c r="AT36" s="817"/>
      <c r="AU36" s="817">
        <v>17</v>
      </c>
      <c r="AV36" s="817"/>
      <c r="AW36" s="817"/>
      <c r="AX36" s="817"/>
      <c r="AY36" s="817"/>
      <c r="AZ36" s="818" t="s">
        <v>563</v>
      </c>
      <c r="BA36" s="818"/>
      <c r="BB36" s="818"/>
      <c r="BC36" s="818"/>
      <c r="BD36" s="818"/>
      <c r="BE36" s="819" t="s">
        <v>400</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403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2853</v>
      </c>
      <c r="AG63" s="831"/>
      <c r="AH63" s="831"/>
      <c r="AI63" s="831"/>
      <c r="AJ63" s="832"/>
      <c r="AK63" s="833"/>
      <c r="AL63" s="828"/>
      <c r="AM63" s="828"/>
      <c r="AN63" s="828"/>
      <c r="AO63" s="828"/>
      <c r="AP63" s="831">
        <v>11092</v>
      </c>
      <c r="AQ63" s="831"/>
      <c r="AR63" s="831"/>
      <c r="AS63" s="831"/>
      <c r="AT63" s="831"/>
      <c r="AU63" s="831">
        <v>6504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405</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406</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560</v>
      </c>
      <c r="C68" s="857"/>
      <c r="D68" s="857"/>
      <c r="E68" s="857"/>
      <c r="F68" s="857"/>
      <c r="G68" s="857"/>
      <c r="H68" s="857"/>
      <c r="I68" s="857"/>
      <c r="J68" s="857"/>
      <c r="K68" s="857"/>
      <c r="L68" s="857"/>
      <c r="M68" s="857"/>
      <c r="N68" s="857"/>
      <c r="O68" s="857"/>
      <c r="P68" s="858"/>
      <c r="Q68" s="859">
        <v>8593</v>
      </c>
      <c r="R68" s="853"/>
      <c r="S68" s="853"/>
      <c r="T68" s="853"/>
      <c r="U68" s="853"/>
      <c r="V68" s="853">
        <v>7983</v>
      </c>
      <c r="W68" s="853"/>
      <c r="X68" s="853"/>
      <c r="Y68" s="853"/>
      <c r="Z68" s="853"/>
      <c r="AA68" s="853">
        <v>610</v>
      </c>
      <c r="AB68" s="853"/>
      <c r="AC68" s="853"/>
      <c r="AD68" s="853"/>
      <c r="AE68" s="853"/>
      <c r="AF68" s="853">
        <v>610</v>
      </c>
      <c r="AG68" s="853"/>
      <c r="AH68" s="853"/>
      <c r="AI68" s="853"/>
      <c r="AJ68" s="853"/>
      <c r="AK68" s="853">
        <v>58</v>
      </c>
      <c r="AL68" s="853"/>
      <c r="AM68" s="853"/>
      <c r="AN68" s="853"/>
      <c r="AO68" s="853"/>
      <c r="AP68" s="853" t="s">
        <v>563</v>
      </c>
      <c r="AQ68" s="853"/>
      <c r="AR68" s="853"/>
      <c r="AS68" s="853"/>
      <c r="AT68" s="853"/>
      <c r="AU68" s="853" t="s">
        <v>563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561</v>
      </c>
      <c r="C69" s="861"/>
      <c r="D69" s="861"/>
      <c r="E69" s="861"/>
      <c r="F69" s="861"/>
      <c r="G69" s="861"/>
      <c r="H69" s="861"/>
      <c r="I69" s="861"/>
      <c r="J69" s="861"/>
      <c r="K69" s="861"/>
      <c r="L69" s="861"/>
      <c r="M69" s="861"/>
      <c r="N69" s="861"/>
      <c r="O69" s="861"/>
      <c r="P69" s="862"/>
      <c r="Q69" s="863">
        <v>110</v>
      </c>
      <c r="R69" s="817"/>
      <c r="S69" s="817"/>
      <c r="T69" s="817"/>
      <c r="U69" s="817"/>
      <c r="V69" s="817">
        <v>93</v>
      </c>
      <c r="W69" s="817"/>
      <c r="X69" s="817"/>
      <c r="Y69" s="817"/>
      <c r="Z69" s="817"/>
      <c r="AA69" s="817">
        <v>17</v>
      </c>
      <c r="AB69" s="817"/>
      <c r="AC69" s="817"/>
      <c r="AD69" s="817"/>
      <c r="AE69" s="817"/>
      <c r="AF69" s="817">
        <v>17</v>
      </c>
      <c r="AG69" s="817"/>
      <c r="AH69" s="817"/>
      <c r="AI69" s="817"/>
      <c r="AJ69" s="817"/>
      <c r="AK69" s="817" t="s">
        <v>569</v>
      </c>
      <c r="AL69" s="817"/>
      <c r="AM69" s="817"/>
      <c r="AN69" s="817"/>
      <c r="AO69" s="817"/>
      <c r="AP69" s="817" t="s">
        <v>563</v>
      </c>
      <c r="AQ69" s="817"/>
      <c r="AR69" s="817"/>
      <c r="AS69" s="817"/>
      <c r="AT69" s="817"/>
      <c r="AU69" s="817" t="s">
        <v>563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562</v>
      </c>
      <c r="C70" s="861"/>
      <c r="D70" s="861"/>
      <c r="E70" s="861"/>
      <c r="F70" s="861"/>
      <c r="G70" s="861"/>
      <c r="H70" s="861"/>
      <c r="I70" s="861"/>
      <c r="J70" s="861"/>
      <c r="K70" s="861"/>
      <c r="L70" s="861"/>
      <c r="M70" s="861"/>
      <c r="N70" s="861"/>
      <c r="O70" s="861"/>
      <c r="P70" s="862"/>
      <c r="Q70" s="863">
        <v>293727</v>
      </c>
      <c r="R70" s="817"/>
      <c r="S70" s="817"/>
      <c r="T70" s="817"/>
      <c r="U70" s="817"/>
      <c r="V70" s="817">
        <v>290111</v>
      </c>
      <c r="W70" s="817"/>
      <c r="X70" s="817"/>
      <c r="Y70" s="817"/>
      <c r="Z70" s="817"/>
      <c r="AA70" s="817">
        <v>3616</v>
      </c>
      <c r="AB70" s="817"/>
      <c r="AC70" s="817"/>
      <c r="AD70" s="817"/>
      <c r="AE70" s="817"/>
      <c r="AF70" s="817">
        <v>3616</v>
      </c>
      <c r="AG70" s="817"/>
      <c r="AH70" s="817"/>
      <c r="AI70" s="817"/>
      <c r="AJ70" s="817"/>
      <c r="AK70" s="817">
        <v>27</v>
      </c>
      <c r="AL70" s="817"/>
      <c r="AM70" s="817"/>
      <c r="AN70" s="817"/>
      <c r="AO70" s="817"/>
      <c r="AP70" s="817" t="s">
        <v>563</v>
      </c>
      <c r="AQ70" s="817"/>
      <c r="AR70" s="817"/>
      <c r="AS70" s="817"/>
      <c r="AT70" s="817"/>
      <c r="AU70" s="817" t="s">
        <v>563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4243</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94</v>
      </c>
      <c r="CS102" s="839"/>
      <c r="CT102" s="839"/>
      <c r="CU102" s="839"/>
      <c r="CV102" s="878"/>
      <c r="CW102" s="877">
        <v>245</v>
      </c>
      <c r="CX102" s="839"/>
      <c r="CY102" s="839"/>
      <c r="CZ102" s="839"/>
      <c r="DA102" s="878"/>
      <c r="DB102" s="877" t="s">
        <v>563</v>
      </c>
      <c r="DC102" s="839"/>
      <c r="DD102" s="839"/>
      <c r="DE102" s="839"/>
      <c r="DF102" s="878"/>
      <c r="DG102" s="877">
        <v>2523</v>
      </c>
      <c r="DH102" s="839"/>
      <c r="DI102" s="839"/>
      <c r="DJ102" s="839"/>
      <c r="DK102" s="878"/>
      <c r="DL102" s="877" t="s">
        <v>563</v>
      </c>
      <c r="DM102" s="839"/>
      <c r="DN102" s="839"/>
      <c r="DO102" s="839"/>
      <c r="DP102" s="878"/>
      <c r="DQ102" s="877" t="s">
        <v>563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416</v>
      </c>
      <c r="AB109" s="880"/>
      <c r="AC109" s="880"/>
      <c r="AD109" s="880"/>
      <c r="AE109" s="881"/>
      <c r="AF109" s="879" t="s">
        <v>417</v>
      </c>
      <c r="AG109" s="880"/>
      <c r="AH109" s="880"/>
      <c r="AI109" s="880"/>
      <c r="AJ109" s="881"/>
      <c r="AK109" s="879" t="s">
        <v>294</v>
      </c>
      <c r="AL109" s="880"/>
      <c r="AM109" s="880"/>
      <c r="AN109" s="880"/>
      <c r="AO109" s="881"/>
      <c r="AP109" s="879" t="s">
        <v>418</v>
      </c>
      <c r="AQ109" s="880"/>
      <c r="AR109" s="880"/>
      <c r="AS109" s="880"/>
      <c r="AT109" s="882"/>
      <c r="AU109" s="899" t="s">
        <v>415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416</v>
      </c>
      <c r="BR109" s="880"/>
      <c r="BS109" s="880"/>
      <c r="BT109" s="880"/>
      <c r="BU109" s="881"/>
      <c r="BV109" s="879" t="s">
        <v>417</v>
      </c>
      <c r="BW109" s="880"/>
      <c r="BX109" s="880"/>
      <c r="BY109" s="880"/>
      <c r="BZ109" s="881"/>
      <c r="CA109" s="879" t="s">
        <v>294</v>
      </c>
      <c r="CB109" s="880"/>
      <c r="CC109" s="880"/>
      <c r="CD109" s="880"/>
      <c r="CE109" s="881"/>
      <c r="CF109" s="900" t="s">
        <v>418</v>
      </c>
      <c r="CG109" s="900"/>
      <c r="CH109" s="900"/>
      <c r="CI109" s="900"/>
      <c r="CJ109" s="900"/>
      <c r="CK109" s="879" t="s">
        <v>419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416</v>
      </c>
      <c r="DH109" s="880"/>
      <c r="DI109" s="880"/>
      <c r="DJ109" s="880"/>
      <c r="DK109" s="881"/>
      <c r="DL109" s="879" t="s">
        <v>417</v>
      </c>
      <c r="DM109" s="880"/>
      <c r="DN109" s="880"/>
      <c r="DO109" s="880"/>
      <c r="DP109" s="881"/>
      <c r="DQ109" s="879" t="s">
        <v>294</v>
      </c>
      <c r="DR109" s="880"/>
      <c r="DS109" s="880"/>
      <c r="DT109" s="880"/>
      <c r="DU109" s="881"/>
      <c r="DV109" s="879" t="s">
        <v>418</v>
      </c>
      <c r="DW109" s="880"/>
      <c r="DX109" s="880"/>
      <c r="DY109" s="880"/>
      <c r="DZ109" s="882"/>
    </row>
    <row r="110" spans="1:131" s="224" customFormat="1" ht="26.25" customHeight="1" x14ac:dyDescent="0.15">
      <c r="A110" s="883" t="s">
        <v>420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5467912</v>
      </c>
      <c r="AB110" s="887"/>
      <c r="AC110" s="887"/>
      <c r="AD110" s="887"/>
      <c r="AE110" s="888"/>
      <c r="AF110" s="889">
        <v>5147155</v>
      </c>
      <c r="AG110" s="887"/>
      <c r="AH110" s="887"/>
      <c r="AI110" s="887"/>
      <c r="AJ110" s="888"/>
      <c r="AK110" s="889">
        <v>4873442</v>
      </c>
      <c r="AL110" s="887"/>
      <c r="AM110" s="887"/>
      <c r="AN110" s="887"/>
      <c r="AO110" s="888"/>
      <c r="AP110" s="890">
        <v>19</v>
      </c>
      <c r="AQ110" s="891"/>
      <c r="AR110" s="891"/>
      <c r="AS110" s="891"/>
      <c r="AT110" s="892"/>
      <c r="AU110" s="893" t="s">
        <v>69</v>
      </c>
      <c r="AV110" s="894"/>
      <c r="AW110" s="894"/>
      <c r="AX110" s="894"/>
      <c r="AY110" s="894"/>
      <c r="AZ110" s="916" t="s">
        <v>421</v>
      </c>
      <c r="BA110" s="884"/>
      <c r="BB110" s="884"/>
      <c r="BC110" s="884"/>
      <c r="BD110" s="884"/>
      <c r="BE110" s="884"/>
      <c r="BF110" s="884"/>
      <c r="BG110" s="884"/>
      <c r="BH110" s="884"/>
      <c r="BI110" s="884"/>
      <c r="BJ110" s="884"/>
      <c r="BK110" s="884"/>
      <c r="BL110" s="884"/>
      <c r="BM110" s="884"/>
      <c r="BN110" s="884"/>
      <c r="BO110" s="884"/>
      <c r="BP110" s="885"/>
      <c r="BQ110" s="917">
        <v>36928523</v>
      </c>
      <c r="BR110" s="918"/>
      <c r="BS110" s="918"/>
      <c r="BT110" s="918"/>
      <c r="BU110" s="918"/>
      <c r="BV110" s="918">
        <v>35042061</v>
      </c>
      <c r="BW110" s="918"/>
      <c r="BX110" s="918"/>
      <c r="BY110" s="918"/>
      <c r="BZ110" s="918"/>
      <c r="CA110" s="918">
        <v>34464374</v>
      </c>
      <c r="CB110" s="918"/>
      <c r="CC110" s="918"/>
      <c r="CD110" s="918"/>
      <c r="CE110" s="918"/>
      <c r="CF110" s="931">
        <v>134.19999999999999</v>
      </c>
      <c r="CG110" s="932"/>
      <c r="CH110" s="932"/>
      <c r="CI110" s="932"/>
      <c r="CJ110" s="932"/>
      <c r="CK110" s="933" t="s">
        <v>422</v>
      </c>
      <c r="CL110" s="934"/>
      <c r="CM110" s="916" t="s">
        <v>423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425</v>
      </c>
      <c r="BA111" s="910"/>
      <c r="BB111" s="910"/>
      <c r="BC111" s="910"/>
      <c r="BD111" s="910"/>
      <c r="BE111" s="910"/>
      <c r="BF111" s="910"/>
      <c r="BG111" s="910"/>
      <c r="BH111" s="910"/>
      <c r="BI111" s="910"/>
      <c r="BJ111" s="910"/>
      <c r="BK111" s="910"/>
      <c r="BL111" s="910"/>
      <c r="BM111" s="910"/>
      <c r="BN111" s="910"/>
      <c r="BO111" s="910"/>
      <c r="BP111" s="911"/>
      <c r="BQ111" s="912">
        <v>1439892</v>
      </c>
      <c r="BR111" s="913"/>
      <c r="BS111" s="913"/>
      <c r="BT111" s="913"/>
      <c r="BU111" s="913"/>
      <c r="BV111" s="913">
        <v>1335452</v>
      </c>
      <c r="BW111" s="913"/>
      <c r="BX111" s="913"/>
      <c r="BY111" s="913"/>
      <c r="BZ111" s="913"/>
      <c r="CA111" s="913">
        <v>246862</v>
      </c>
      <c r="CB111" s="913"/>
      <c r="CC111" s="913"/>
      <c r="CD111" s="913"/>
      <c r="CE111" s="913"/>
      <c r="CF111" s="907">
        <v>1</v>
      </c>
      <c r="CG111" s="908"/>
      <c r="CH111" s="908"/>
      <c r="CI111" s="908"/>
      <c r="CJ111" s="908"/>
      <c r="CK111" s="935"/>
      <c r="CL111" s="936"/>
      <c r="CM111" s="909" t="s">
        <v>426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427</v>
      </c>
      <c r="B112" s="940"/>
      <c r="C112" s="910" t="s">
        <v>428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429</v>
      </c>
      <c r="BA112" s="910"/>
      <c r="BB112" s="910"/>
      <c r="BC112" s="910"/>
      <c r="BD112" s="910"/>
      <c r="BE112" s="910"/>
      <c r="BF112" s="910"/>
      <c r="BG112" s="910"/>
      <c r="BH112" s="910"/>
      <c r="BI112" s="910"/>
      <c r="BJ112" s="910"/>
      <c r="BK112" s="910"/>
      <c r="BL112" s="910"/>
      <c r="BM112" s="910"/>
      <c r="BN112" s="910"/>
      <c r="BO112" s="910"/>
      <c r="BP112" s="911"/>
      <c r="BQ112" s="912">
        <v>6532893</v>
      </c>
      <c r="BR112" s="913"/>
      <c r="BS112" s="913"/>
      <c r="BT112" s="913"/>
      <c r="BU112" s="913"/>
      <c r="BV112" s="913">
        <v>6456450</v>
      </c>
      <c r="BW112" s="913"/>
      <c r="BX112" s="913"/>
      <c r="BY112" s="913"/>
      <c r="BZ112" s="913"/>
      <c r="CA112" s="913">
        <v>6504205</v>
      </c>
      <c r="CB112" s="913"/>
      <c r="CC112" s="913"/>
      <c r="CD112" s="913"/>
      <c r="CE112" s="913"/>
      <c r="CF112" s="907">
        <v>25.3</v>
      </c>
      <c r="CG112" s="908"/>
      <c r="CH112" s="908"/>
      <c r="CI112" s="908"/>
      <c r="CJ112" s="908"/>
      <c r="CK112" s="935"/>
      <c r="CL112" s="936"/>
      <c r="CM112" s="909" t="s">
        <v>430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561037</v>
      </c>
      <c r="AB113" s="925"/>
      <c r="AC113" s="925"/>
      <c r="AD113" s="925"/>
      <c r="AE113" s="926"/>
      <c r="AF113" s="927">
        <v>590307</v>
      </c>
      <c r="AG113" s="925"/>
      <c r="AH113" s="925"/>
      <c r="AI113" s="925"/>
      <c r="AJ113" s="926"/>
      <c r="AK113" s="927">
        <v>559658</v>
      </c>
      <c r="AL113" s="925"/>
      <c r="AM113" s="925"/>
      <c r="AN113" s="925"/>
      <c r="AO113" s="926"/>
      <c r="AP113" s="928">
        <v>2.2000000000000002</v>
      </c>
      <c r="AQ113" s="929"/>
      <c r="AR113" s="929"/>
      <c r="AS113" s="929"/>
      <c r="AT113" s="930"/>
      <c r="AU113" s="895"/>
      <c r="AV113" s="896"/>
      <c r="AW113" s="896"/>
      <c r="AX113" s="896"/>
      <c r="AY113" s="896"/>
      <c r="AZ113" s="909" t="s">
        <v>432</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435</v>
      </c>
      <c r="BA114" s="910"/>
      <c r="BB114" s="910"/>
      <c r="BC114" s="910"/>
      <c r="BD114" s="910"/>
      <c r="BE114" s="910"/>
      <c r="BF114" s="910"/>
      <c r="BG114" s="910"/>
      <c r="BH114" s="910"/>
      <c r="BI114" s="910"/>
      <c r="BJ114" s="910"/>
      <c r="BK114" s="910"/>
      <c r="BL114" s="910"/>
      <c r="BM114" s="910"/>
      <c r="BN114" s="910"/>
      <c r="BO114" s="910"/>
      <c r="BP114" s="911"/>
      <c r="BQ114" s="912">
        <v>7017338</v>
      </c>
      <c r="BR114" s="913"/>
      <c r="BS114" s="913"/>
      <c r="BT114" s="913"/>
      <c r="BU114" s="913"/>
      <c r="BV114" s="913">
        <v>6667213</v>
      </c>
      <c r="BW114" s="913"/>
      <c r="BX114" s="913"/>
      <c r="BY114" s="913"/>
      <c r="BZ114" s="913"/>
      <c r="CA114" s="913">
        <v>6796370</v>
      </c>
      <c r="CB114" s="913"/>
      <c r="CC114" s="913"/>
      <c r="CD114" s="913"/>
      <c r="CE114" s="913"/>
      <c r="CF114" s="907">
        <v>26.5</v>
      </c>
      <c r="CG114" s="908"/>
      <c r="CH114" s="908"/>
      <c r="CI114" s="908"/>
      <c r="CJ114" s="908"/>
      <c r="CK114" s="935"/>
      <c r="CL114" s="936"/>
      <c r="CM114" s="909" t="s">
        <v>436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55221</v>
      </c>
      <c r="AB115" s="925"/>
      <c r="AC115" s="925"/>
      <c r="AD115" s="925"/>
      <c r="AE115" s="926"/>
      <c r="AF115" s="927">
        <v>46488</v>
      </c>
      <c r="AG115" s="925"/>
      <c r="AH115" s="925"/>
      <c r="AI115" s="925"/>
      <c r="AJ115" s="926"/>
      <c r="AK115" s="927">
        <v>25302</v>
      </c>
      <c r="AL115" s="925"/>
      <c r="AM115" s="925"/>
      <c r="AN115" s="925"/>
      <c r="AO115" s="926"/>
      <c r="AP115" s="928">
        <v>0.1</v>
      </c>
      <c r="AQ115" s="929"/>
      <c r="AR115" s="929"/>
      <c r="AS115" s="929"/>
      <c r="AT115" s="930"/>
      <c r="AU115" s="895"/>
      <c r="AV115" s="896"/>
      <c r="AW115" s="896"/>
      <c r="AX115" s="896"/>
      <c r="AY115" s="896"/>
      <c r="AZ115" s="909" t="s">
        <v>438</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440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441</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v>9220</v>
      </c>
      <c r="DR116" s="946"/>
      <c r="DS116" s="946"/>
      <c r="DT116" s="946"/>
      <c r="DU116" s="947"/>
      <c r="DV116" s="949">
        <v>0</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443</v>
      </c>
      <c r="Z117" s="881"/>
      <c r="AA117" s="965">
        <v>6084170</v>
      </c>
      <c r="AB117" s="966"/>
      <c r="AC117" s="966"/>
      <c r="AD117" s="966"/>
      <c r="AE117" s="967"/>
      <c r="AF117" s="968">
        <v>5783950</v>
      </c>
      <c r="AG117" s="966"/>
      <c r="AH117" s="966"/>
      <c r="AI117" s="966"/>
      <c r="AJ117" s="967"/>
      <c r="AK117" s="968">
        <v>5458402</v>
      </c>
      <c r="AL117" s="966"/>
      <c r="AM117" s="966"/>
      <c r="AN117" s="966"/>
      <c r="AO117" s="967"/>
      <c r="AP117" s="969"/>
      <c r="AQ117" s="970"/>
      <c r="AR117" s="970"/>
      <c r="AS117" s="970"/>
      <c r="AT117" s="971"/>
      <c r="AU117" s="895"/>
      <c r="AV117" s="896"/>
      <c r="AW117" s="896"/>
      <c r="AX117" s="896"/>
      <c r="AY117" s="896"/>
      <c r="AZ117" s="961" t="s">
        <v>444</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416</v>
      </c>
      <c r="AB118" s="880"/>
      <c r="AC118" s="880"/>
      <c r="AD118" s="880"/>
      <c r="AE118" s="881"/>
      <c r="AF118" s="879" t="s">
        <v>417</v>
      </c>
      <c r="AG118" s="880"/>
      <c r="AH118" s="880"/>
      <c r="AI118" s="880"/>
      <c r="AJ118" s="881"/>
      <c r="AK118" s="879" t="s">
        <v>294</v>
      </c>
      <c r="AL118" s="880"/>
      <c r="AM118" s="880"/>
      <c r="AN118" s="880"/>
      <c r="AO118" s="881"/>
      <c r="AP118" s="957" t="s">
        <v>418</v>
      </c>
      <c r="AQ118" s="958"/>
      <c r="AR118" s="958"/>
      <c r="AS118" s="958"/>
      <c r="AT118" s="959"/>
      <c r="AU118" s="895"/>
      <c r="AV118" s="896"/>
      <c r="AW118" s="896"/>
      <c r="AX118" s="896"/>
      <c r="AY118" s="896"/>
      <c r="AZ118" s="960" t="s">
        <v>446</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422</v>
      </c>
      <c r="B119" s="934"/>
      <c r="C119" s="916" t="s">
        <v>423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448</v>
      </c>
      <c r="BP119" s="992"/>
      <c r="BQ119" s="986">
        <v>51918646</v>
      </c>
      <c r="BR119" s="987"/>
      <c r="BS119" s="987"/>
      <c r="BT119" s="987"/>
      <c r="BU119" s="987"/>
      <c r="BV119" s="987">
        <v>49501176</v>
      </c>
      <c r="BW119" s="987"/>
      <c r="BX119" s="987"/>
      <c r="BY119" s="987"/>
      <c r="BZ119" s="987"/>
      <c r="CA119" s="987">
        <v>48011811</v>
      </c>
      <c r="CB119" s="987"/>
      <c r="CC119" s="987"/>
      <c r="CD119" s="987"/>
      <c r="CE119" s="987"/>
      <c r="CF119" s="988"/>
      <c r="CG119" s="989"/>
      <c r="CH119" s="989"/>
      <c r="CI119" s="989"/>
      <c r="CJ119" s="990"/>
      <c r="CK119" s="937"/>
      <c r="CL119" s="938"/>
      <c r="CM119" s="960" t="s">
        <v>449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1439892</v>
      </c>
      <c r="DH119" s="973"/>
      <c r="DI119" s="973"/>
      <c r="DJ119" s="973"/>
      <c r="DK119" s="974"/>
      <c r="DL119" s="972">
        <v>1335452</v>
      </c>
      <c r="DM119" s="973"/>
      <c r="DN119" s="973"/>
      <c r="DO119" s="973"/>
      <c r="DP119" s="974"/>
      <c r="DQ119" s="972">
        <v>237642</v>
      </c>
      <c r="DR119" s="973"/>
      <c r="DS119" s="973"/>
      <c r="DT119" s="973"/>
      <c r="DU119" s="974"/>
      <c r="DV119" s="975">
        <v>0.9</v>
      </c>
      <c r="DW119" s="976"/>
      <c r="DX119" s="976"/>
      <c r="DY119" s="976"/>
      <c r="DZ119" s="977"/>
    </row>
    <row r="120" spans="1:130" s="224" customFormat="1" ht="26.25" customHeight="1" x14ac:dyDescent="0.15">
      <c r="A120" s="1044"/>
      <c r="B120" s="936"/>
      <c r="C120" s="909" t="s">
        <v>426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450</v>
      </c>
      <c r="AV120" s="979"/>
      <c r="AW120" s="979"/>
      <c r="AX120" s="979"/>
      <c r="AY120" s="980"/>
      <c r="AZ120" s="916" t="s">
        <v>451</v>
      </c>
      <c r="BA120" s="884"/>
      <c r="BB120" s="884"/>
      <c r="BC120" s="884"/>
      <c r="BD120" s="884"/>
      <c r="BE120" s="884"/>
      <c r="BF120" s="884"/>
      <c r="BG120" s="884"/>
      <c r="BH120" s="884"/>
      <c r="BI120" s="884"/>
      <c r="BJ120" s="884"/>
      <c r="BK120" s="884"/>
      <c r="BL120" s="884"/>
      <c r="BM120" s="884"/>
      <c r="BN120" s="884"/>
      <c r="BO120" s="884"/>
      <c r="BP120" s="885"/>
      <c r="BQ120" s="917">
        <v>16127342</v>
      </c>
      <c r="BR120" s="918"/>
      <c r="BS120" s="918"/>
      <c r="BT120" s="918"/>
      <c r="BU120" s="918"/>
      <c r="BV120" s="918">
        <v>16882836</v>
      </c>
      <c r="BW120" s="918"/>
      <c r="BX120" s="918"/>
      <c r="BY120" s="918"/>
      <c r="BZ120" s="918"/>
      <c r="CA120" s="918">
        <v>18221891</v>
      </c>
      <c r="CB120" s="918"/>
      <c r="CC120" s="918"/>
      <c r="CD120" s="918"/>
      <c r="CE120" s="918"/>
      <c r="CF120" s="931">
        <v>71</v>
      </c>
      <c r="CG120" s="932"/>
      <c r="CH120" s="932"/>
      <c r="CI120" s="932"/>
      <c r="CJ120" s="932"/>
      <c r="CK120" s="993" t="s">
        <v>452</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5333977</v>
      </c>
      <c r="DH120" s="918"/>
      <c r="DI120" s="918"/>
      <c r="DJ120" s="918"/>
      <c r="DK120" s="918"/>
      <c r="DL120" s="918">
        <v>5172325</v>
      </c>
      <c r="DM120" s="918"/>
      <c r="DN120" s="918"/>
      <c r="DO120" s="918"/>
      <c r="DP120" s="918"/>
      <c r="DQ120" s="918">
        <v>5215050</v>
      </c>
      <c r="DR120" s="918"/>
      <c r="DS120" s="918"/>
      <c r="DT120" s="918"/>
      <c r="DU120" s="918"/>
      <c r="DV120" s="919">
        <v>20.3</v>
      </c>
      <c r="DW120" s="919"/>
      <c r="DX120" s="919"/>
      <c r="DY120" s="919"/>
      <c r="DZ120" s="920"/>
    </row>
    <row r="121" spans="1:130" s="224" customFormat="1" ht="26.25" customHeight="1" x14ac:dyDescent="0.15">
      <c r="A121" s="1044"/>
      <c r="B121" s="936"/>
      <c r="C121" s="961" t="s">
        <v>453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454</v>
      </c>
      <c r="BA121" s="910"/>
      <c r="BB121" s="910"/>
      <c r="BC121" s="910"/>
      <c r="BD121" s="910"/>
      <c r="BE121" s="910"/>
      <c r="BF121" s="910"/>
      <c r="BG121" s="910"/>
      <c r="BH121" s="910"/>
      <c r="BI121" s="910"/>
      <c r="BJ121" s="910"/>
      <c r="BK121" s="910"/>
      <c r="BL121" s="910"/>
      <c r="BM121" s="910"/>
      <c r="BN121" s="910"/>
      <c r="BO121" s="910"/>
      <c r="BP121" s="911"/>
      <c r="BQ121" s="912">
        <v>992578</v>
      </c>
      <c r="BR121" s="913"/>
      <c r="BS121" s="913"/>
      <c r="BT121" s="913"/>
      <c r="BU121" s="913"/>
      <c r="BV121" s="913">
        <v>905806</v>
      </c>
      <c r="BW121" s="913"/>
      <c r="BX121" s="913"/>
      <c r="BY121" s="913"/>
      <c r="BZ121" s="913"/>
      <c r="CA121" s="913">
        <v>126652</v>
      </c>
      <c r="CB121" s="913"/>
      <c r="CC121" s="913"/>
      <c r="CD121" s="913"/>
      <c r="CE121" s="913"/>
      <c r="CF121" s="907">
        <v>0.5</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597955</v>
      </c>
      <c r="DH121" s="913"/>
      <c r="DI121" s="913"/>
      <c r="DJ121" s="913"/>
      <c r="DK121" s="913"/>
      <c r="DL121" s="913">
        <v>644154</v>
      </c>
      <c r="DM121" s="913"/>
      <c r="DN121" s="913"/>
      <c r="DO121" s="913"/>
      <c r="DP121" s="913"/>
      <c r="DQ121" s="913">
        <v>656450</v>
      </c>
      <c r="DR121" s="913"/>
      <c r="DS121" s="913"/>
      <c r="DT121" s="913"/>
      <c r="DU121" s="913"/>
      <c r="DV121" s="914">
        <v>2.6</v>
      </c>
      <c r="DW121" s="914"/>
      <c r="DX121" s="914"/>
      <c r="DY121" s="914"/>
      <c r="DZ121" s="915"/>
    </row>
    <row r="122" spans="1:130" s="224" customFormat="1" ht="26.25" customHeight="1" x14ac:dyDescent="0.15">
      <c r="A122" s="1044"/>
      <c r="B122" s="936"/>
      <c r="C122" s="909" t="s">
        <v>436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455</v>
      </c>
      <c r="BA122" s="952"/>
      <c r="BB122" s="952"/>
      <c r="BC122" s="952"/>
      <c r="BD122" s="952"/>
      <c r="BE122" s="952"/>
      <c r="BF122" s="952"/>
      <c r="BG122" s="952"/>
      <c r="BH122" s="952"/>
      <c r="BI122" s="952"/>
      <c r="BJ122" s="952"/>
      <c r="BK122" s="952"/>
      <c r="BL122" s="952"/>
      <c r="BM122" s="952"/>
      <c r="BN122" s="952"/>
      <c r="BO122" s="952"/>
      <c r="BP122" s="953"/>
      <c r="BQ122" s="986">
        <v>35365434</v>
      </c>
      <c r="BR122" s="987"/>
      <c r="BS122" s="987"/>
      <c r="BT122" s="987"/>
      <c r="BU122" s="987"/>
      <c r="BV122" s="987">
        <v>34188576</v>
      </c>
      <c r="BW122" s="987"/>
      <c r="BX122" s="987"/>
      <c r="BY122" s="987"/>
      <c r="BZ122" s="987"/>
      <c r="CA122" s="987">
        <v>33994568</v>
      </c>
      <c r="CB122" s="987"/>
      <c r="CC122" s="987"/>
      <c r="CD122" s="987"/>
      <c r="CE122" s="987"/>
      <c r="CF122" s="1004">
        <v>132.4</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551604</v>
      </c>
      <c r="DH122" s="913"/>
      <c r="DI122" s="913"/>
      <c r="DJ122" s="913"/>
      <c r="DK122" s="913"/>
      <c r="DL122" s="913">
        <v>594360</v>
      </c>
      <c r="DM122" s="913"/>
      <c r="DN122" s="913"/>
      <c r="DO122" s="913"/>
      <c r="DP122" s="913"/>
      <c r="DQ122" s="913">
        <v>558418</v>
      </c>
      <c r="DR122" s="913"/>
      <c r="DS122" s="913"/>
      <c r="DT122" s="913"/>
      <c r="DU122" s="913"/>
      <c r="DV122" s="914">
        <v>2.2000000000000002</v>
      </c>
      <c r="DW122" s="914"/>
      <c r="DX122" s="914"/>
      <c r="DY122" s="914"/>
      <c r="DZ122" s="915"/>
    </row>
    <row r="123" spans="1:130" s="224" customFormat="1" ht="26.25" customHeight="1" x14ac:dyDescent="0.15">
      <c r="A123" s="1044"/>
      <c r="B123" s="936"/>
      <c r="C123" s="909" t="s">
        <v>442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v>4620</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456</v>
      </c>
      <c r="BP123" s="992"/>
      <c r="BQ123" s="1050">
        <v>52485354</v>
      </c>
      <c r="BR123" s="1051"/>
      <c r="BS123" s="1051"/>
      <c r="BT123" s="1051"/>
      <c r="BU123" s="1051"/>
      <c r="BV123" s="1051">
        <v>51977218</v>
      </c>
      <c r="BW123" s="1051"/>
      <c r="BX123" s="1051"/>
      <c r="BY123" s="1051"/>
      <c r="BZ123" s="1051"/>
      <c r="CA123" s="1051">
        <v>52343111</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29239</v>
      </c>
      <c r="DH123" s="946"/>
      <c r="DI123" s="946"/>
      <c r="DJ123" s="946"/>
      <c r="DK123" s="947"/>
      <c r="DL123" s="948">
        <v>27114</v>
      </c>
      <c r="DM123" s="946"/>
      <c r="DN123" s="946"/>
      <c r="DO123" s="946"/>
      <c r="DP123" s="947"/>
      <c r="DQ123" s="948">
        <v>56973</v>
      </c>
      <c r="DR123" s="946"/>
      <c r="DS123" s="946"/>
      <c r="DT123" s="946"/>
      <c r="DU123" s="947"/>
      <c r="DV123" s="949">
        <v>0.2</v>
      </c>
      <c r="DW123" s="950"/>
      <c r="DX123" s="950"/>
      <c r="DY123" s="950"/>
      <c r="DZ123" s="951"/>
    </row>
    <row r="124" spans="1:130" s="224" customFormat="1" ht="26.25" customHeight="1" thickBot="1" x14ac:dyDescent="0.2">
      <c r="A124" s="1044"/>
      <c r="B124" s="936"/>
      <c r="C124" s="909" t="s">
        <v>445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458</v>
      </c>
      <c r="CQ124" s="1007"/>
      <c r="CR124" s="1007"/>
      <c r="CS124" s="1007"/>
      <c r="CT124" s="1007"/>
      <c r="CU124" s="1007"/>
      <c r="CV124" s="1007"/>
      <c r="CW124" s="1007"/>
      <c r="CX124" s="1007"/>
      <c r="CY124" s="1007"/>
      <c r="CZ124" s="1007"/>
      <c r="DA124" s="1007"/>
      <c r="DB124" s="1007"/>
      <c r="DC124" s="1007"/>
      <c r="DD124" s="1007"/>
      <c r="DE124" s="1007"/>
      <c r="DF124" s="1008"/>
      <c r="DG124" s="991">
        <v>20118</v>
      </c>
      <c r="DH124" s="973"/>
      <c r="DI124" s="973"/>
      <c r="DJ124" s="973"/>
      <c r="DK124" s="974"/>
      <c r="DL124" s="972">
        <v>18497</v>
      </c>
      <c r="DM124" s="973"/>
      <c r="DN124" s="973"/>
      <c r="DO124" s="973"/>
      <c r="DP124" s="974"/>
      <c r="DQ124" s="972">
        <v>17314</v>
      </c>
      <c r="DR124" s="973"/>
      <c r="DS124" s="973"/>
      <c r="DT124" s="973"/>
      <c r="DU124" s="974"/>
      <c r="DV124" s="975">
        <v>0.1</v>
      </c>
      <c r="DW124" s="976"/>
      <c r="DX124" s="976"/>
      <c r="DY124" s="976"/>
      <c r="DZ124" s="977"/>
    </row>
    <row r="125" spans="1:130" s="224" customFormat="1" ht="26.25" customHeight="1" x14ac:dyDescent="0.15">
      <c r="A125" s="1044"/>
      <c r="B125" s="936"/>
      <c r="C125" s="909" t="s">
        <v>447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459</v>
      </c>
      <c r="CL125" s="994"/>
      <c r="CM125" s="994"/>
      <c r="CN125" s="994"/>
      <c r="CO125" s="995"/>
      <c r="CP125" s="916" t="s">
        <v>460</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53853</v>
      </c>
      <c r="AB126" s="946"/>
      <c r="AC126" s="946"/>
      <c r="AD126" s="946"/>
      <c r="AE126" s="947"/>
      <c r="AF126" s="948">
        <v>45499</v>
      </c>
      <c r="AG126" s="946"/>
      <c r="AH126" s="946"/>
      <c r="AI126" s="946"/>
      <c r="AJ126" s="947"/>
      <c r="AK126" s="948">
        <v>19748</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461</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1368</v>
      </c>
      <c r="AB127" s="946"/>
      <c r="AC127" s="946"/>
      <c r="AD127" s="946"/>
      <c r="AE127" s="947"/>
      <c r="AF127" s="948">
        <v>989</v>
      </c>
      <c r="AG127" s="946"/>
      <c r="AH127" s="946"/>
      <c r="AI127" s="946"/>
      <c r="AJ127" s="947"/>
      <c r="AK127" s="948">
        <v>934</v>
      </c>
      <c r="AL127" s="946"/>
      <c r="AM127" s="946"/>
      <c r="AN127" s="946"/>
      <c r="AO127" s="947"/>
      <c r="AP127" s="949">
        <v>0</v>
      </c>
      <c r="AQ127" s="950"/>
      <c r="AR127" s="950"/>
      <c r="AS127" s="950"/>
      <c r="AT127" s="951"/>
      <c r="AU127" s="226"/>
      <c r="AV127" s="226"/>
      <c r="AW127" s="226"/>
      <c r="AX127" s="1018" t="s">
        <v>463</v>
      </c>
      <c r="AY127" s="1019"/>
      <c r="AZ127" s="1019"/>
      <c r="BA127" s="1019"/>
      <c r="BB127" s="1019"/>
      <c r="BC127" s="1019"/>
      <c r="BD127" s="1019"/>
      <c r="BE127" s="1020"/>
      <c r="BF127" s="1021" t="s">
        <v>464</v>
      </c>
      <c r="BG127" s="1019"/>
      <c r="BH127" s="1019"/>
      <c r="BI127" s="1019"/>
      <c r="BJ127" s="1019"/>
      <c r="BK127" s="1019"/>
      <c r="BL127" s="1020"/>
      <c r="BM127" s="1021" t="s">
        <v>465</v>
      </c>
      <c r="BN127" s="1019"/>
      <c r="BO127" s="1019"/>
      <c r="BP127" s="1019"/>
      <c r="BQ127" s="1019"/>
      <c r="BR127" s="1019"/>
      <c r="BS127" s="1020"/>
      <c r="BT127" s="1021" t="s">
        <v>466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467</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469</v>
      </c>
      <c r="X128" s="1030"/>
      <c r="Y128" s="1030"/>
      <c r="Z128" s="1031"/>
      <c r="AA128" s="1032">
        <v>81066</v>
      </c>
      <c r="AB128" s="1033"/>
      <c r="AC128" s="1033"/>
      <c r="AD128" s="1033"/>
      <c r="AE128" s="1034"/>
      <c r="AF128" s="1035">
        <v>78919</v>
      </c>
      <c r="AG128" s="1033"/>
      <c r="AH128" s="1033"/>
      <c r="AI128" s="1033"/>
      <c r="AJ128" s="1034"/>
      <c r="AK128" s="1035">
        <v>58881</v>
      </c>
      <c r="AL128" s="1033"/>
      <c r="AM128" s="1033"/>
      <c r="AN128" s="1033"/>
      <c r="AO128" s="1034"/>
      <c r="AP128" s="1036"/>
      <c r="AQ128" s="1037"/>
      <c r="AR128" s="1037"/>
      <c r="AS128" s="1037"/>
      <c r="AT128" s="1038"/>
      <c r="AU128" s="226"/>
      <c r="AV128" s="226"/>
      <c r="AW128" s="226"/>
      <c r="AX128" s="883" t="s">
        <v>470</v>
      </c>
      <c r="AY128" s="884"/>
      <c r="AZ128" s="884"/>
      <c r="BA128" s="884"/>
      <c r="BB128" s="884"/>
      <c r="BC128" s="884"/>
      <c r="BD128" s="884"/>
      <c r="BE128" s="885"/>
      <c r="BF128" s="1039" t="s">
        <v>122</v>
      </c>
      <c r="BG128" s="1040"/>
      <c r="BH128" s="1040"/>
      <c r="BI128" s="1040"/>
      <c r="BJ128" s="1040"/>
      <c r="BK128" s="1040"/>
      <c r="BL128" s="1041"/>
      <c r="BM128" s="1039">
        <v>11.84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471</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472</v>
      </c>
      <c r="X129" s="1058"/>
      <c r="Y129" s="1058"/>
      <c r="Z129" s="1059"/>
      <c r="AA129" s="945">
        <v>29568346</v>
      </c>
      <c r="AB129" s="946"/>
      <c r="AC129" s="946"/>
      <c r="AD129" s="946"/>
      <c r="AE129" s="947"/>
      <c r="AF129" s="948">
        <v>28672785</v>
      </c>
      <c r="AG129" s="946"/>
      <c r="AH129" s="946"/>
      <c r="AI129" s="946"/>
      <c r="AJ129" s="947"/>
      <c r="AK129" s="948">
        <v>29324812</v>
      </c>
      <c r="AL129" s="946"/>
      <c r="AM129" s="946"/>
      <c r="AN129" s="946"/>
      <c r="AO129" s="947"/>
      <c r="AP129" s="1060"/>
      <c r="AQ129" s="1061"/>
      <c r="AR129" s="1061"/>
      <c r="AS129" s="1061"/>
      <c r="AT129" s="1062"/>
      <c r="AU129" s="227"/>
      <c r="AV129" s="227"/>
      <c r="AW129" s="227"/>
      <c r="AX129" s="1052" t="s">
        <v>473</v>
      </c>
      <c r="AY129" s="910"/>
      <c r="AZ129" s="910"/>
      <c r="BA129" s="910"/>
      <c r="BB129" s="910"/>
      <c r="BC129" s="910"/>
      <c r="BD129" s="910"/>
      <c r="BE129" s="911"/>
      <c r="BF129" s="1053" t="s">
        <v>122</v>
      </c>
      <c r="BG129" s="1054"/>
      <c r="BH129" s="1054"/>
      <c r="BI129" s="1054"/>
      <c r="BJ129" s="1054"/>
      <c r="BK129" s="1054"/>
      <c r="BL129" s="1055"/>
      <c r="BM129" s="1053">
        <v>16.84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475</v>
      </c>
      <c r="X130" s="1058"/>
      <c r="Y130" s="1058"/>
      <c r="Z130" s="1059"/>
      <c r="AA130" s="945">
        <v>4057685</v>
      </c>
      <c r="AB130" s="946"/>
      <c r="AC130" s="946"/>
      <c r="AD130" s="946"/>
      <c r="AE130" s="947"/>
      <c r="AF130" s="948">
        <v>3836820</v>
      </c>
      <c r="AG130" s="946"/>
      <c r="AH130" s="946"/>
      <c r="AI130" s="946"/>
      <c r="AJ130" s="947"/>
      <c r="AK130" s="948">
        <v>3649217</v>
      </c>
      <c r="AL130" s="946"/>
      <c r="AM130" s="946"/>
      <c r="AN130" s="946"/>
      <c r="AO130" s="947"/>
      <c r="AP130" s="1060"/>
      <c r="AQ130" s="1061"/>
      <c r="AR130" s="1061"/>
      <c r="AS130" s="1061"/>
      <c r="AT130" s="1062"/>
      <c r="AU130" s="227"/>
      <c r="AV130" s="227"/>
      <c r="AW130" s="227"/>
      <c r="AX130" s="1052" t="s">
        <v>476</v>
      </c>
      <c r="AY130" s="910"/>
      <c r="AZ130" s="910"/>
      <c r="BA130" s="910"/>
      <c r="BB130" s="910"/>
      <c r="BC130" s="910"/>
      <c r="BD130" s="910"/>
      <c r="BE130" s="911"/>
      <c r="BF130" s="1088">
        <v>7.3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477</v>
      </c>
      <c r="X131" s="1095"/>
      <c r="Y131" s="1095"/>
      <c r="Z131" s="1096"/>
      <c r="AA131" s="991">
        <v>25510661</v>
      </c>
      <c r="AB131" s="973"/>
      <c r="AC131" s="973"/>
      <c r="AD131" s="973"/>
      <c r="AE131" s="974"/>
      <c r="AF131" s="972">
        <v>24835965</v>
      </c>
      <c r="AG131" s="973"/>
      <c r="AH131" s="973"/>
      <c r="AI131" s="973"/>
      <c r="AJ131" s="974"/>
      <c r="AK131" s="972">
        <v>25675595</v>
      </c>
      <c r="AL131" s="973"/>
      <c r="AM131" s="973"/>
      <c r="AN131" s="973"/>
      <c r="AO131" s="974"/>
      <c r="AP131" s="1097"/>
      <c r="AQ131" s="1098"/>
      <c r="AR131" s="1098"/>
      <c r="AS131" s="1098"/>
      <c r="AT131" s="1099"/>
      <c r="AU131" s="227"/>
      <c r="AV131" s="227"/>
      <c r="AW131" s="227"/>
      <c r="AX131" s="1070" t="s">
        <v>478</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480</v>
      </c>
      <c r="W132" s="1081"/>
      <c r="X132" s="1081"/>
      <c r="Y132" s="1081"/>
      <c r="Z132" s="1082"/>
      <c r="AA132" s="1083">
        <v>7.6259058910000004</v>
      </c>
      <c r="AB132" s="1084"/>
      <c r="AC132" s="1084"/>
      <c r="AD132" s="1084"/>
      <c r="AE132" s="1085"/>
      <c r="AF132" s="1086">
        <v>7.522200164</v>
      </c>
      <c r="AG132" s="1084"/>
      <c r="AH132" s="1084"/>
      <c r="AI132" s="1084"/>
      <c r="AJ132" s="1085"/>
      <c r="AK132" s="1086">
        <v>6.8169948930000004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481</v>
      </c>
      <c r="W133" s="1064"/>
      <c r="X133" s="1064"/>
      <c r="Y133" s="1064"/>
      <c r="Z133" s="1065"/>
      <c r="AA133" s="1066">
        <v>7.7</v>
      </c>
      <c r="AB133" s="1067"/>
      <c r="AC133" s="1067"/>
      <c r="AD133" s="1067"/>
      <c r="AE133" s="1068"/>
      <c r="AF133" s="1066">
        <v>7.7</v>
      </c>
      <c r="AG133" s="1067"/>
      <c r="AH133" s="1067"/>
      <c r="AI133" s="1067"/>
      <c r="AJ133" s="1068"/>
      <c r="AK133" s="1066">
        <v>7.3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kgOduB5ygHpDmBknhY2+9K4YvCeTl95BdlfRYIPwRYcgzqHSpUoCUzvFItqVetGhIDfgpX227Spz1OUbpZlQ==" saltValue="1UhBKh3KdwXrDX6cgAH0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Wt2/XpvX5QBRrXtqqbH1N5HrgmgwhN0SIy6L0MVx7RSlXkxRvSgYG4mExy8hHJeKcHQRNB0ua/imglVLZZqCg==" saltValue="QYq28lv0UOdtEhCRrsHR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xH021xWHvqqtCeCjm8/uRoHMKRLHrpL34nHfbAhQwKZjgl4zAx/fm8aAhpWDUKtxbR+4kGMzyXep1iPDpgjA==" saltValue="4Wg90Ir1GDoAMNWvj4ld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1" t="s">
        <v>485</v>
      </c>
      <c r="AP7" s="265"/>
      <c r="AQ7" s="266" t="s">
        <v>486</v>
      </c>
      <c r="AR7" s="267"/>
    </row>
    <row r="8" spans="1:46" x14ac:dyDescent="0.15">
      <c r="A8" s="259"/>
      <c r="AK8" s="268"/>
      <c r="AL8" s="269"/>
      <c r="AM8" s="269"/>
      <c r="AN8" s="270"/>
      <c r="AO8" s="1102"/>
      <c r="AP8" s="271" t="s">
        <v>487</v>
      </c>
      <c r="AQ8" s="272" t="s">
        <v>488</v>
      </c>
      <c r="AR8" s="273" t="s">
        <v>489</v>
      </c>
    </row>
    <row r="9" spans="1:46" x14ac:dyDescent="0.15">
      <c r="A9" s="259"/>
      <c r="AK9" s="1103" t="s">
        <v>490</v>
      </c>
      <c r="AL9" s="1104"/>
      <c r="AM9" s="1104"/>
      <c r="AN9" s="1105"/>
      <c r="AO9" s="274">
        <v>8208177</v>
      </c>
      <c r="AP9" s="274">
        <v>89666</v>
      </c>
      <c r="AQ9" s="275">
        <v>66486</v>
      </c>
      <c r="AR9" s="276">
        <v>34.9</v>
      </c>
    </row>
    <row r="10" spans="1:46" ht="13.5" customHeight="1" x14ac:dyDescent="0.15">
      <c r="A10" s="259"/>
      <c r="AK10" s="1103" t="s">
        <v>491</v>
      </c>
      <c r="AL10" s="1104"/>
      <c r="AM10" s="1104"/>
      <c r="AN10" s="1105"/>
      <c r="AO10" s="277">
        <v>26372</v>
      </c>
      <c r="AP10" s="277">
        <v>288</v>
      </c>
      <c r="AQ10" s="278">
        <v>6147</v>
      </c>
      <c r="AR10" s="279">
        <v>-95.3</v>
      </c>
    </row>
    <row r="11" spans="1:46" ht="13.5" customHeight="1" x14ac:dyDescent="0.15">
      <c r="A11" s="259"/>
      <c r="AK11" s="1103" t="s">
        <v>492</v>
      </c>
      <c r="AL11" s="1104"/>
      <c r="AM11" s="1104"/>
      <c r="AN11" s="1105"/>
      <c r="AO11" s="277">
        <v>61692</v>
      </c>
      <c r="AP11" s="277">
        <v>674</v>
      </c>
      <c r="AQ11" s="278">
        <v>1219</v>
      </c>
      <c r="AR11" s="279">
        <v>-44.7</v>
      </c>
    </row>
    <row r="12" spans="1:46" ht="13.5" customHeight="1" x14ac:dyDescent="0.15">
      <c r="A12" s="259"/>
      <c r="AK12" s="1103" t="s">
        <v>493</v>
      </c>
      <c r="AL12" s="1104"/>
      <c r="AM12" s="1104"/>
      <c r="AN12" s="1105"/>
      <c r="AO12" s="277" t="s">
        <v>494</v>
      </c>
      <c r="AP12" s="277" t="s">
        <v>494</v>
      </c>
      <c r="AQ12" s="278">
        <v>9</v>
      </c>
      <c r="AR12" s="279" t="s">
        <v>494</v>
      </c>
    </row>
    <row r="13" spans="1:46" ht="13.5" customHeight="1" x14ac:dyDescent="0.15">
      <c r="A13" s="259"/>
      <c r="AK13" s="1103" t="s">
        <v>495</v>
      </c>
      <c r="AL13" s="1104"/>
      <c r="AM13" s="1104"/>
      <c r="AN13" s="1105"/>
      <c r="AO13" s="277">
        <v>497187</v>
      </c>
      <c r="AP13" s="277">
        <v>5431</v>
      </c>
      <c r="AQ13" s="278">
        <v>2955</v>
      </c>
      <c r="AR13" s="279">
        <v>83.8</v>
      </c>
    </row>
    <row r="14" spans="1:46" ht="13.5" customHeight="1" x14ac:dyDescent="0.15">
      <c r="A14" s="259"/>
      <c r="AK14" s="1103" t="s">
        <v>496</v>
      </c>
      <c r="AL14" s="1104"/>
      <c r="AM14" s="1104"/>
      <c r="AN14" s="1105"/>
      <c r="AO14" s="277">
        <v>384285</v>
      </c>
      <c r="AP14" s="277">
        <v>4198</v>
      </c>
      <c r="AQ14" s="278">
        <v>1434</v>
      </c>
      <c r="AR14" s="279">
        <v>192.7</v>
      </c>
    </row>
    <row r="15" spans="1:46" ht="13.5" customHeight="1" x14ac:dyDescent="0.15">
      <c r="A15" s="259"/>
      <c r="AK15" s="1106" t="s">
        <v>497</v>
      </c>
      <c r="AL15" s="1107"/>
      <c r="AM15" s="1107"/>
      <c r="AN15" s="1108"/>
      <c r="AO15" s="277">
        <v>-347115</v>
      </c>
      <c r="AP15" s="277">
        <v>-3792</v>
      </c>
      <c r="AQ15" s="278">
        <v>-3102</v>
      </c>
      <c r="AR15" s="279">
        <v>22.2</v>
      </c>
    </row>
    <row r="16" spans="1:46" x14ac:dyDescent="0.15">
      <c r="A16" s="259"/>
      <c r="AK16" s="1106" t="s">
        <v>177</v>
      </c>
      <c r="AL16" s="1107"/>
      <c r="AM16" s="1107"/>
      <c r="AN16" s="1108"/>
      <c r="AO16" s="277">
        <v>8830598</v>
      </c>
      <c r="AP16" s="277">
        <v>96465</v>
      </c>
      <c r="AQ16" s="278">
        <v>75147</v>
      </c>
      <c r="AR16" s="279">
        <v>28.4</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09" t="s">
        <v>502</v>
      </c>
      <c r="AL21" s="1110"/>
      <c r="AM21" s="1110"/>
      <c r="AN21" s="1111"/>
      <c r="AO21" s="289">
        <v>9.9499999999999993</v>
      </c>
      <c r="AP21" s="290">
        <v>6.62</v>
      </c>
      <c r="AQ21" s="291">
        <v>3.33</v>
      </c>
      <c r="AS21" s="292"/>
      <c r="AT21" s="288"/>
    </row>
    <row r="22" spans="1:46" s="260" customFormat="1" x14ac:dyDescent="0.15">
      <c r="A22" s="288"/>
      <c r="AK22" s="1109" t="s">
        <v>503</v>
      </c>
      <c r="AL22" s="1110"/>
      <c r="AM22" s="1110"/>
      <c r="AN22" s="1111"/>
      <c r="AO22" s="293">
        <v>97</v>
      </c>
      <c r="AP22" s="294">
        <v>98.3</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1" t="s">
        <v>485</v>
      </c>
      <c r="AP30" s="265"/>
      <c r="AQ30" s="266" t="s">
        <v>486</v>
      </c>
      <c r="AR30" s="267"/>
    </row>
    <row r="31" spans="1:46" x14ac:dyDescent="0.15">
      <c r="A31" s="259"/>
      <c r="AK31" s="268"/>
      <c r="AL31" s="269"/>
      <c r="AM31" s="269"/>
      <c r="AN31" s="270"/>
      <c r="AO31" s="1102"/>
      <c r="AP31" s="271" t="s">
        <v>487</v>
      </c>
      <c r="AQ31" s="272" t="s">
        <v>488</v>
      </c>
      <c r="AR31" s="273" t="s">
        <v>489</v>
      </c>
    </row>
    <row r="32" spans="1:46" ht="27" customHeight="1" x14ac:dyDescent="0.15">
      <c r="A32" s="259"/>
      <c r="AK32" s="1117" t="s">
        <v>507</v>
      </c>
      <c r="AL32" s="1118"/>
      <c r="AM32" s="1118"/>
      <c r="AN32" s="1119"/>
      <c r="AO32" s="303">
        <v>4873442</v>
      </c>
      <c r="AP32" s="303">
        <v>53237</v>
      </c>
      <c r="AQ32" s="304">
        <v>34847</v>
      </c>
      <c r="AR32" s="305">
        <v>52.8</v>
      </c>
    </row>
    <row r="33" spans="1:46" ht="13.5" customHeight="1" x14ac:dyDescent="0.15">
      <c r="A33" s="259"/>
      <c r="AK33" s="1117" t="s">
        <v>508</v>
      </c>
      <c r="AL33" s="1118"/>
      <c r="AM33" s="1118"/>
      <c r="AN33" s="1119"/>
      <c r="AO33" s="303" t="s">
        <v>494</v>
      </c>
      <c r="AP33" s="303" t="s">
        <v>494</v>
      </c>
      <c r="AQ33" s="304" t="s">
        <v>494</v>
      </c>
      <c r="AR33" s="305" t="s">
        <v>494</v>
      </c>
    </row>
    <row r="34" spans="1:46" ht="27" customHeight="1" x14ac:dyDescent="0.15">
      <c r="A34" s="259"/>
      <c r="AK34" s="1117" t="s">
        <v>509</v>
      </c>
      <c r="AL34" s="1118"/>
      <c r="AM34" s="1118"/>
      <c r="AN34" s="1119"/>
      <c r="AO34" s="303" t="s">
        <v>494</v>
      </c>
      <c r="AP34" s="303" t="s">
        <v>494</v>
      </c>
      <c r="AQ34" s="304">
        <v>5</v>
      </c>
      <c r="AR34" s="305" t="s">
        <v>494</v>
      </c>
    </row>
    <row r="35" spans="1:46" ht="27" customHeight="1" x14ac:dyDescent="0.15">
      <c r="A35" s="259"/>
      <c r="AK35" s="1117" t="s">
        <v>510</v>
      </c>
      <c r="AL35" s="1118"/>
      <c r="AM35" s="1118"/>
      <c r="AN35" s="1119"/>
      <c r="AO35" s="303">
        <v>559658</v>
      </c>
      <c r="AP35" s="303">
        <v>6114</v>
      </c>
      <c r="AQ35" s="304">
        <v>8260</v>
      </c>
      <c r="AR35" s="305">
        <v>-26</v>
      </c>
    </row>
    <row r="36" spans="1:46" ht="27" customHeight="1" x14ac:dyDescent="0.15">
      <c r="A36" s="259"/>
      <c r="AK36" s="1117" t="s">
        <v>511</v>
      </c>
      <c r="AL36" s="1118"/>
      <c r="AM36" s="1118"/>
      <c r="AN36" s="1119"/>
      <c r="AO36" s="303" t="s">
        <v>494</v>
      </c>
      <c r="AP36" s="303" t="s">
        <v>494</v>
      </c>
      <c r="AQ36" s="304">
        <v>1689</v>
      </c>
      <c r="AR36" s="305" t="s">
        <v>494</v>
      </c>
    </row>
    <row r="37" spans="1:46" ht="13.5" customHeight="1" x14ac:dyDescent="0.15">
      <c r="A37" s="259"/>
      <c r="AK37" s="1117" t="s">
        <v>512</v>
      </c>
      <c r="AL37" s="1118"/>
      <c r="AM37" s="1118"/>
      <c r="AN37" s="1119"/>
      <c r="AO37" s="303">
        <v>25302</v>
      </c>
      <c r="AP37" s="303">
        <v>276</v>
      </c>
      <c r="AQ37" s="304">
        <v>748</v>
      </c>
      <c r="AR37" s="305">
        <v>-63.1</v>
      </c>
    </row>
    <row r="38" spans="1:46" ht="27" customHeight="1" x14ac:dyDescent="0.15">
      <c r="A38" s="259"/>
      <c r="AK38" s="1120" t="s">
        <v>513</v>
      </c>
      <c r="AL38" s="1121"/>
      <c r="AM38" s="1121"/>
      <c r="AN38" s="1122"/>
      <c r="AO38" s="306" t="s">
        <v>494</v>
      </c>
      <c r="AP38" s="306" t="s">
        <v>494</v>
      </c>
      <c r="AQ38" s="307">
        <v>1</v>
      </c>
      <c r="AR38" s="295" t="s">
        <v>494</v>
      </c>
      <c r="AS38" s="302"/>
    </row>
    <row r="39" spans="1:46" x14ac:dyDescent="0.15">
      <c r="A39" s="259"/>
      <c r="AK39" s="1120" t="s">
        <v>514</v>
      </c>
      <c r="AL39" s="1121"/>
      <c r="AM39" s="1121"/>
      <c r="AN39" s="1122"/>
      <c r="AO39" s="303">
        <v>-58881</v>
      </c>
      <c r="AP39" s="303">
        <v>-643</v>
      </c>
      <c r="AQ39" s="304">
        <v>-5762</v>
      </c>
      <c r="AR39" s="305">
        <v>-88.8</v>
      </c>
      <c r="AS39" s="302"/>
    </row>
    <row r="40" spans="1:46" ht="27" customHeight="1" x14ac:dyDescent="0.15">
      <c r="A40" s="259"/>
      <c r="AK40" s="1117" t="s">
        <v>515</v>
      </c>
      <c r="AL40" s="1118"/>
      <c r="AM40" s="1118"/>
      <c r="AN40" s="1119"/>
      <c r="AO40" s="303">
        <v>-3649217</v>
      </c>
      <c r="AP40" s="303">
        <v>-39864</v>
      </c>
      <c r="AQ40" s="304">
        <v>-27609</v>
      </c>
      <c r="AR40" s="305">
        <v>44.4</v>
      </c>
      <c r="AS40" s="302"/>
    </row>
    <row r="41" spans="1:46" x14ac:dyDescent="0.15">
      <c r="A41" s="259"/>
      <c r="AK41" s="1123" t="s">
        <v>287</v>
      </c>
      <c r="AL41" s="1124"/>
      <c r="AM41" s="1124"/>
      <c r="AN41" s="1125"/>
      <c r="AO41" s="303">
        <v>1750304</v>
      </c>
      <c r="AP41" s="303">
        <v>19120</v>
      </c>
      <c r="AQ41" s="304">
        <v>12179</v>
      </c>
      <c r="AR41" s="305">
        <v>57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12" t="s">
        <v>485</v>
      </c>
      <c r="AN49" s="1114" t="s">
        <v>518</v>
      </c>
      <c r="AO49" s="1115"/>
      <c r="AP49" s="1115"/>
      <c r="AQ49" s="1115"/>
      <c r="AR49" s="1116"/>
    </row>
    <row r="50" spans="1:44" x14ac:dyDescent="0.15">
      <c r="A50" s="259"/>
      <c r="AK50" s="317"/>
      <c r="AL50" s="318"/>
      <c r="AM50" s="1113"/>
      <c r="AN50" s="319" t="s">
        <v>519</v>
      </c>
      <c r="AO50" s="320" t="s">
        <v>520</v>
      </c>
      <c r="AP50" s="321" t="s">
        <v>521</v>
      </c>
      <c r="AQ50" s="322" t="s">
        <v>522</v>
      </c>
      <c r="AR50" s="323" t="s">
        <v>523</v>
      </c>
    </row>
    <row r="51" spans="1:44" x14ac:dyDescent="0.15">
      <c r="A51" s="259"/>
      <c r="AK51" s="315" t="s">
        <v>524</v>
      </c>
      <c r="AL51" s="316"/>
      <c r="AM51" s="324">
        <v>9117070</v>
      </c>
      <c r="AN51" s="325">
        <v>96464</v>
      </c>
      <c r="AO51" s="326">
        <v>-11.5</v>
      </c>
      <c r="AP51" s="327">
        <v>62383</v>
      </c>
      <c r="AQ51" s="328">
        <v>14.1</v>
      </c>
      <c r="AR51" s="329">
        <v>-25.6</v>
      </c>
    </row>
    <row r="52" spans="1:44" x14ac:dyDescent="0.15">
      <c r="A52" s="259"/>
      <c r="AK52" s="330"/>
      <c r="AL52" s="331" t="s">
        <v>525</v>
      </c>
      <c r="AM52" s="332">
        <v>5191749</v>
      </c>
      <c r="AN52" s="333">
        <v>54932</v>
      </c>
      <c r="AO52" s="334">
        <v>-8.4</v>
      </c>
      <c r="AP52" s="335">
        <v>35325</v>
      </c>
      <c r="AQ52" s="336">
        <v>7.6</v>
      </c>
      <c r="AR52" s="337">
        <v>-16</v>
      </c>
    </row>
    <row r="53" spans="1:44" x14ac:dyDescent="0.15">
      <c r="A53" s="259"/>
      <c r="AK53" s="315" t="s">
        <v>526</v>
      </c>
      <c r="AL53" s="316"/>
      <c r="AM53" s="324">
        <v>8914397</v>
      </c>
      <c r="AN53" s="325">
        <v>95259</v>
      </c>
      <c r="AO53" s="326">
        <v>-1.2</v>
      </c>
      <c r="AP53" s="327">
        <v>63812</v>
      </c>
      <c r="AQ53" s="328">
        <v>2.2999999999999998</v>
      </c>
      <c r="AR53" s="329">
        <v>-3.5</v>
      </c>
    </row>
    <row r="54" spans="1:44" x14ac:dyDescent="0.15">
      <c r="A54" s="259"/>
      <c r="AK54" s="330"/>
      <c r="AL54" s="331" t="s">
        <v>525</v>
      </c>
      <c r="AM54" s="332">
        <v>5386468</v>
      </c>
      <c r="AN54" s="333">
        <v>57559</v>
      </c>
      <c r="AO54" s="334">
        <v>4.8</v>
      </c>
      <c r="AP54" s="335">
        <v>33848</v>
      </c>
      <c r="AQ54" s="336">
        <v>-4.2</v>
      </c>
      <c r="AR54" s="337">
        <v>9</v>
      </c>
    </row>
    <row r="55" spans="1:44" x14ac:dyDescent="0.15">
      <c r="A55" s="259"/>
      <c r="AK55" s="315" t="s">
        <v>527</v>
      </c>
      <c r="AL55" s="316"/>
      <c r="AM55" s="324">
        <v>9922027</v>
      </c>
      <c r="AN55" s="325">
        <v>106487</v>
      </c>
      <c r="AO55" s="326">
        <v>11.8</v>
      </c>
      <c r="AP55" s="327">
        <v>45945</v>
      </c>
      <c r="AQ55" s="328">
        <v>-28</v>
      </c>
      <c r="AR55" s="329">
        <v>39.799999999999997</v>
      </c>
    </row>
    <row r="56" spans="1:44" x14ac:dyDescent="0.15">
      <c r="A56" s="259"/>
      <c r="AK56" s="330"/>
      <c r="AL56" s="331" t="s">
        <v>525</v>
      </c>
      <c r="AM56" s="332">
        <v>6554957</v>
      </c>
      <c r="AN56" s="333">
        <v>70350</v>
      </c>
      <c r="AO56" s="334">
        <v>22.2</v>
      </c>
      <c r="AP56" s="335">
        <v>25180</v>
      </c>
      <c r="AQ56" s="336">
        <v>-25.6</v>
      </c>
      <c r="AR56" s="337">
        <v>47.8</v>
      </c>
    </row>
    <row r="57" spans="1:44" x14ac:dyDescent="0.15">
      <c r="A57" s="259"/>
      <c r="AK57" s="315" t="s">
        <v>528</v>
      </c>
      <c r="AL57" s="316"/>
      <c r="AM57" s="324">
        <v>7187162</v>
      </c>
      <c r="AN57" s="325">
        <v>77911</v>
      </c>
      <c r="AO57" s="326">
        <v>-26.8</v>
      </c>
      <c r="AP57" s="327">
        <v>44475</v>
      </c>
      <c r="AQ57" s="328">
        <v>-3.2</v>
      </c>
      <c r="AR57" s="329">
        <v>-23.6</v>
      </c>
    </row>
    <row r="58" spans="1:44" x14ac:dyDescent="0.15">
      <c r="A58" s="259"/>
      <c r="AK58" s="330"/>
      <c r="AL58" s="331" t="s">
        <v>525</v>
      </c>
      <c r="AM58" s="332">
        <v>4339974</v>
      </c>
      <c r="AN58" s="333">
        <v>47047</v>
      </c>
      <c r="AO58" s="334">
        <v>-33.1</v>
      </c>
      <c r="AP58" s="335">
        <v>24780</v>
      </c>
      <c r="AQ58" s="336">
        <v>-1.6</v>
      </c>
      <c r="AR58" s="337">
        <v>-31.5</v>
      </c>
    </row>
    <row r="59" spans="1:44" x14ac:dyDescent="0.15">
      <c r="A59" s="259"/>
      <c r="AK59" s="315" t="s">
        <v>529</v>
      </c>
      <c r="AL59" s="316"/>
      <c r="AM59" s="324">
        <v>8484723</v>
      </c>
      <c r="AN59" s="325">
        <v>92687</v>
      </c>
      <c r="AO59" s="326">
        <v>19</v>
      </c>
      <c r="AP59" s="327">
        <v>45982</v>
      </c>
      <c r="AQ59" s="328">
        <v>3.4</v>
      </c>
      <c r="AR59" s="329">
        <v>15.6</v>
      </c>
    </row>
    <row r="60" spans="1:44" x14ac:dyDescent="0.15">
      <c r="A60" s="259"/>
      <c r="AK60" s="330"/>
      <c r="AL60" s="331" t="s">
        <v>525</v>
      </c>
      <c r="AM60" s="332">
        <v>5178532</v>
      </c>
      <c r="AN60" s="333">
        <v>56570</v>
      </c>
      <c r="AO60" s="334">
        <v>20.2</v>
      </c>
      <c r="AP60" s="335">
        <v>25583</v>
      </c>
      <c r="AQ60" s="336">
        <v>3.2</v>
      </c>
      <c r="AR60" s="337">
        <v>17</v>
      </c>
    </row>
    <row r="61" spans="1:44" x14ac:dyDescent="0.15">
      <c r="A61" s="259"/>
      <c r="AK61" s="315" t="s">
        <v>530</v>
      </c>
      <c r="AL61" s="338"/>
      <c r="AM61" s="324">
        <v>8725076</v>
      </c>
      <c r="AN61" s="325">
        <v>93762</v>
      </c>
      <c r="AO61" s="326">
        <v>-1.7</v>
      </c>
      <c r="AP61" s="327">
        <v>52519</v>
      </c>
      <c r="AQ61" s="339">
        <v>-2.2999999999999998</v>
      </c>
      <c r="AR61" s="329">
        <v>0.6</v>
      </c>
    </row>
    <row r="62" spans="1:44" x14ac:dyDescent="0.15">
      <c r="A62" s="259"/>
      <c r="AK62" s="330"/>
      <c r="AL62" s="331" t="s">
        <v>525</v>
      </c>
      <c r="AM62" s="332">
        <v>5330336</v>
      </c>
      <c r="AN62" s="333">
        <v>57292</v>
      </c>
      <c r="AO62" s="334">
        <v>1.1000000000000001</v>
      </c>
      <c r="AP62" s="335">
        <v>28943</v>
      </c>
      <c r="AQ62" s="336">
        <v>-4.0999999999999996</v>
      </c>
      <c r="AR62" s="337">
        <v>5.2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X8hv2sRD4REIEsDepX63sU6124sm20F8pfhi0qiM4I69Nh/+7CmHF5niiJ9MWQhgpM1Cgz70CYbnBzVF0Z/7A==" saltValue="iJdFYPVUxVyBx7g65JLn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dlBkpG62OBA86+JbViDH7RZAE4ffvl64aWuFe+pU/Fbb2Q919IbntcXW6wNVrnoF9Wa+NPttnbMU4dOLMVBBPA==" saltValue="Vp78LMU1J/5M1CXIdNiB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zKLXSuDuDRCtHs95msV9FS+pZMDJ4RTh7Vk5eg50caespiRmkGQQemCDYiKmQQ/3DjyXaSjx2rK31WBV5vXsTA==" saltValue="WYAvsHtMCxkxun2VF68F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 zoomScaleNormal="100"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26.66</v>
      </c>
      <c r="G47" s="12">
        <v>27.74</v>
      </c>
      <c r="H47" s="12">
        <v>27.63</v>
      </c>
      <c r="I47" s="12">
        <v>28.11</v>
      </c>
      <c r="J47" s="13">
        <v>27.36</v>
      </c>
    </row>
    <row r="48" spans="2:10" ht="57.75" customHeight="1" x14ac:dyDescent="0.15">
      <c r="B48" s="14"/>
      <c r="C48" s="1128" t="s">
        <v>4</v>
      </c>
      <c r="D48" s="1128"/>
      <c r="E48" s="1129"/>
      <c r="F48" s="15">
        <v>10.5</v>
      </c>
      <c r="G48" s="16">
        <v>7.66</v>
      </c>
      <c r="H48" s="16">
        <v>9.7100000000000009</v>
      </c>
      <c r="I48" s="16">
        <v>11.54</v>
      </c>
      <c r="J48" s="17">
        <v>9.66</v>
      </c>
    </row>
    <row r="49" spans="2:10" ht="57.75" customHeight="1" thickBot="1" x14ac:dyDescent="0.2">
      <c r="B49" s="18"/>
      <c r="C49" s="1130" t="s">
        <v>5</v>
      </c>
      <c r="D49" s="1130"/>
      <c r="E49" s="1131"/>
      <c r="F49" s="19" t="s">
        <v>537</v>
      </c>
      <c r="G49" s="20" t="s">
        <v>538</v>
      </c>
      <c r="H49" s="20">
        <v>3.38</v>
      </c>
      <c r="I49" s="20">
        <v>1.17</v>
      </c>
      <c r="J49" s="21" t="s">
        <v>539</v>
      </c>
    </row>
    <row r="50" spans="2:10" x14ac:dyDescent="0.15"/>
  </sheetData>
  <sheetProtection algorithmName="SHA-512" hashValue="0VdK7/LAuZsYvQ57rjNmCR9Q7PcckQI0/PFv9UJedk+LsS8xHi8F0praoYnCJX8F2dEHGbytSHVwCbxEr4KjhA==" saltValue="d7tpA9z8NPwxnZKWPbb5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540</v>
      </c>
      <c r="D34" s="1136"/>
      <c r="E34" s="1137"/>
      <c r="F34" s="32">
        <v>10.44</v>
      </c>
      <c r="G34" s="33">
        <v>7.63</v>
      </c>
      <c r="H34" s="33">
        <v>9.6300000000000008</v>
      </c>
      <c r="I34" s="33">
        <v>11.52</v>
      </c>
      <c r="J34" s="34">
        <v>9.59</v>
      </c>
      <c r="K34" s="22"/>
      <c r="L34" s="22"/>
      <c r="M34" s="22"/>
      <c r="N34" s="22"/>
      <c r="O34" s="22"/>
      <c r="P34" s="22"/>
    </row>
    <row r="35" spans="1:16" ht="39" customHeight="1" x14ac:dyDescent="0.15">
      <c r="A35" s="22"/>
      <c r="B35" s="35"/>
      <c r="C35" s="1132" t="s">
        <v>541</v>
      </c>
      <c r="D35" s="1132"/>
      <c r="E35" s="1133"/>
      <c r="F35" s="36">
        <v>4.74</v>
      </c>
      <c r="G35" s="37">
        <v>4.99</v>
      </c>
      <c r="H35" s="37">
        <v>5.33</v>
      </c>
      <c r="I35" s="37">
        <v>5.76</v>
      </c>
      <c r="J35" s="38">
        <v>6.01</v>
      </c>
      <c r="K35" s="22"/>
      <c r="L35" s="22"/>
      <c r="M35" s="22"/>
      <c r="N35" s="22"/>
      <c r="O35" s="22"/>
      <c r="P35" s="22"/>
    </row>
    <row r="36" spans="1:16" ht="39" customHeight="1" x14ac:dyDescent="0.15">
      <c r="A36" s="22"/>
      <c r="B36" s="35"/>
      <c r="C36" s="1132" t="s">
        <v>542</v>
      </c>
      <c r="D36" s="1132"/>
      <c r="E36" s="1133"/>
      <c r="F36" s="36" t="s">
        <v>494</v>
      </c>
      <c r="G36" s="37">
        <v>0.55000000000000004</v>
      </c>
      <c r="H36" s="37">
        <v>0.87</v>
      </c>
      <c r="I36" s="37">
        <v>1.22</v>
      </c>
      <c r="J36" s="38">
        <v>1.51</v>
      </c>
      <c r="K36" s="22"/>
      <c r="L36" s="22"/>
      <c r="M36" s="22"/>
      <c r="N36" s="22"/>
      <c r="O36" s="22"/>
      <c r="P36" s="22"/>
    </row>
    <row r="37" spans="1:16" ht="39" customHeight="1" x14ac:dyDescent="0.15">
      <c r="A37" s="22"/>
      <c r="B37" s="35"/>
      <c r="C37" s="1132" t="s">
        <v>543</v>
      </c>
      <c r="D37" s="1132"/>
      <c r="E37" s="1133"/>
      <c r="F37" s="36">
        <v>0.59</v>
      </c>
      <c r="G37" s="37">
        <v>0.8</v>
      </c>
      <c r="H37" s="37">
        <v>1.47</v>
      </c>
      <c r="I37" s="37">
        <v>1.87</v>
      </c>
      <c r="J37" s="38">
        <v>1.41</v>
      </c>
      <c r="K37" s="22"/>
      <c r="L37" s="22"/>
      <c r="M37" s="22"/>
      <c r="N37" s="22"/>
      <c r="O37" s="22"/>
      <c r="P37" s="22"/>
    </row>
    <row r="38" spans="1:16" ht="39" customHeight="1" x14ac:dyDescent="0.15">
      <c r="A38" s="22"/>
      <c r="B38" s="35"/>
      <c r="C38" s="1132" t="s">
        <v>544</v>
      </c>
      <c r="D38" s="1132"/>
      <c r="E38" s="1133"/>
      <c r="F38" s="36">
        <v>0.08</v>
      </c>
      <c r="G38" s="37">
        <v>0.23</v>
      </c>
      <c r="H38" s="37">
        <v>0.42</v>
      </c>
      <c r="I38" s="37">
        <v>0.61</v>
      </c>
      <c r="J38" s="38">
        <v>0.76</v>
      </c>
      <c r="K38" s="22"/>
      <c r="L38" s="22"/>
      <c r="M38" s="22"/>
      <c r="N38" s="22"/>
      <c r="O38" s="22"/>
      <c r="P38" s="22"/>
    </row>
    <row r="39" spans="1:16" ht="39" customHeight="1" x14ac:dyDescent="0.15">
      <c r="A39" s="22"/>
      <c r="B39" s="35"/>
      <c r="C39" s="1132" t="s">
        <v>545</v>
      </c>
      <c r="D39" s="1132"/>
      <c r="E39" s="1133"/>
      <c r="F39" s="36">
        <v>0.03</v>
      </c>
      <c r="G39" s="37">
        <v>0</v>
      </c>
      <c r="H39" s="37">
        <v>0</v>
      </c>
      <c r="I39" s="37">
        <v>0</v>
      </c>
      <c r="J39" s="38">
        <v>0.04</v>
      </c>
      <c r="K39" s="22"/>
      <c r="L39" s="22"/>
      <c r="M39" s="22"/>
      <c r="N39" s="22"/>
      <c r="O39" s="22"/>
      <c r="P39" s="22"/>
    </row>
    <row r="40" spans="1:16" ht="39" customHeight="1" x14ac:dyDescent="0.15">
      <c r="A40" s="22"/>
      <c r="B40" s="35"/>
      <c r="C40" s="1132" t="s">
        <v>546</v>
      </c>
      <c r="D40" s="1132"/>
      <c r="E40" s="1133"/>
      <c r="F40" s="36">
        <v>0.03</v>
      </c>
      <c r="G40" s="37">
        <v>0</v>
      </c>
      <c r="H40" s="37">
        <v>0</v>
      </c>
      <c r="I40" s="37">
        <v>0.01</v>
      </c>
      <c r="J40" s="38">
        <v>0.01</v>
      </c>
      <c r="K40" s="22"/>
      <c r="L40" s="22"/>
      <c r="M40" s="22"/>
      <c r="N40" s="22"/>
      <c r="O40" s="22"/>
      <c r="P40" s="22"/>
    </row>
    <row r="41" spans="1:16" ht="39" customHeight="1" x14ac:dyDescent="0.15">
      <c r="A41" s="22"/>
      <c r="B41" s="35"/>
      <c r="C41" s="1132" t="s">
        <v>547</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
      <c r="A43" s="22"/>
      <c r="B43" s="40"/>
      <c r="C43" s="1134" t="s">
        <v>549</v>
      </c>
      <c r="D43" s="1134"/>
      <c r="E43" s="1135"/>
      <c r="F43" s="41">
        <v>0.83</v>
      </c>
      <c r="G43" s="42">
        <v>0.41</v>
      </c>
      <c r="H43" s="42">
        <v>0.34</v>
      </c>
      <c r="I43" s="42">
        <v>0.26</v>
      </c>
      <c r="J43" s="43">
        <v>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gMC2pyMo0oj8mcBm1sSHHFpDbn+7mBXy/UERKdQ+IEgmc4vJamNbkuTMRJwqljoxpu8ZADhQ9pa1b89K3oJw==" saltValue="CR/8bIrvwcYqFcVTNaGw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5349</v>
      </c>
      <c r="L45" s="58">
        <v>5415</v>
      </c>
      <c r="M45" s="58">
        <v>5468</v>
      </c>
      <c r="N45" s="58">
        <v>5147</v>
      </c>
      <c r="O45" s="59">
        <v>4873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494</v>
      </c>
      <c r="L46" s="62" t="s">
        <v>494</v>
      </c>
      <c r="M46" s="62" t="s">
        <v>494</v>
      </c>
      <c r="N46" s="62" t="s">
        <v>494</v>
      </c>
      <c r="O46" s="63" t="s">
        <v>494</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494</v>
      </c>
      <c r="L47" s="62" t="s">
        <v>494</v>
      </c>
      <c r="M47" s="62" t="s">
        <v>494</v>
      </c>
      <c r="N47" s="62" t="s">
        <v>494</v>
      </c>
      <c r="O47" s="63" t="s">
        <v>494</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572</v>
      </c>
      <c r="L48" s="62">
        <v>560</v>
      </c>
      <c r="M48" s="62">
        <v>561</v>
      </c>
      <c r="N48" s="62">
        <v>590</v>
      </c>
      <c r="O48" s="63">
        <v>560</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494</v>
      </c>
      <c r="L49" s="62" t="s">
        <v>494</v>
      </c>
      <c r="M49" s="62" t="s">
        <v>494</v>
      </c>
      <c r="N49" s="62" t="s">
        <v>494</v>
      </c>
      <c r="O49" s="63" t="s">
        <v>494</v>
      </c>
      <c r="P49" s="46"/>
      <c r="Q49" s="46"/>
      <c r="R49" s="46"/>
      <c r="S49" s="46"/>
      <c r="T49" s="46"/>
      <c r="U49" s="46"/>
    </row>
    <row r="50" spans="1:21" ht="30.75" customHeight="1" x14ac:dyDescent="0.15">
      <c r="A50" s="46"/>
      <c r="B50" s="1140"/>
      <c r="C50" s="1141"/>
      <c r="D50" s="60"/>
      <c r="E50" s="1146" t="s">
        <v>15</v>
      </c>
      <c r="F50" s="1146"/>
      <c r="G50" s="1146"/>
      <c r="H50" s="1146"/>
      <c r="I50" s="1146"/>
      <c r="J50" s="1147"/>
      <c r="K50" s="61">
        <v>87</v>
      </c>
      <c r="L50" s="62">
        <v>78</v>
      </c>
      <c r="M50" s="62">
        <v>55</v>
      </c>
      <c r="N50" s="62">
        <v>46</v>
      </c>
      <c r="O50" s="63">
        <v>25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494</v>
      </c>
      <c r="L51" s="62" t="s">
        <v>494</v>
      </c>
      <c r="M51" s="62" t="s">
        <v>494</v>
      </c>
      <c r="N51" s="62" t="s">
        <v>494</v>
      </c>
      <c r="O51" s="63" t="s">
        <v>494</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4150</v>
      </c>
      <c r="L52" s="62">
        <v>4093</v>
      </c>
      <c r="M52" s="62">
        <v>4138</v>
      </c>
      <c r="N52" s="62">
        <v>3916</v>
      </c>
      <c r="O52" s="63">
        <v>3709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1858</v>
      </c>
      <c r="L53" s="67">
        <v>1960</v>
      </c>
      <c r="M53" s="67">
        <v>1946</v>
      </c>
      <c r="N53" s="67">
        <v>1867</v>
      </c>
      <c r="O53" s="68">
        <v>1749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563</v>
      </c>
      <c r="L58" s="82" t="s">
        <v>494</v>
      </c>
      <c r="M58" s="82" t="s">
        <v>494</v>
      </c>
      <c r="N58" s="82" t="s">
        <v>494</v>
      </c>
      <c r="O58" s="83" t="s">
        <v>494</v>
      </c>
    </row>
    <row r="59" spans="1:21" ht="31.5" customHeight="1" x14ac:dyDescent="0.15">
      <c r="B59" s="1156"/>
      <c r="C59" s="1157"/>
      <c r="D59" s="1163" t="s">
        <v>26</v>
      </c>
      <c r="E59" s="1164"/>
      <c r="F59" s="1164"/>
      <c r="G59" s="1164"/>
      <c r="H59" s="1164"/>
      <c r="I59" s="1164"/>
      <c r="J59" s="1165"/>
      <c r="K59" s="84" t="s">
        <v>563</v>
      </c>
      <c r="L59" s="85" t="s">
        <v>494</v>
      </c>
      <c r="M59" s="85" t="s">
        <v>494</v>
      </c>
      <c r="N59" s="85" t="s">
        <v>494</v>
      </c>
      <c r="O59" s="86" t="s">
        <v>494</v>
      </c>
    </row>
    <row r="60" spans="1:21" ht="31.5" customHeight="1" thickBot="1" x14ac:dyDescent="0.2">
      <c r="B60" s="1158"/>
      <c r="C60" s="1159"/>
      <c r="D60" s="1166" t="s">
        <v>27</v>
      </c>
      <c r="E60" s="1167"/>
      <c r="F60" s="1167"/>
      <c r="G60" s="1167"/>
      <c r="H60" s="1167"/>
      <c r="I60" s="1167"/>
      <c r="J60" s="1168"/>
      <c r="K60" s="87" t="s">
        <v>563</v>
      </c>
      <c r="L60" s="88" t="s">
        <v>494</v>
      </c>
      <c r="M60" s="88" t="s">
        <v>494</v>
      </c>
      <c r="N60" s="88" t="s">
        <v>494</v>
      </c>
      <c r="O60" s="89" t="s">
        <v>494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7fpgVVGsAjSuXrRNZWXELaRyBRhhwGgcvurrwgi+nI4qLUdKFMz6GL+2zgXE+XvhV6n5YOvFOSmMdF9v9G5Q==" saltValue="HBsnVyxu/ghU8/Vsd0Bw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69" t="s">
        <v>30</v>
      </c>
      <c r="C41" s="1170"/>
      <c r="D41" s="103"/>
      <c r="E41" s="1175" t="s">
        <v>31</v>
      </c>
      <c r="F41" s="1175"/>
      <c r="G41" s="1175"/>
      <c r="H41" s="1176"/>
      <c r="I41" s="342">
        <v>38856</v>
      </c>
      <c r="J41" s="343">
        <v>38179</v>
      </c>
      <c r="K41" s="343">
        <v>36929</v>
      </c>
      <c r="L41" s="343">
        <v>35042</v>
      </c>
      <c r="M41" s="344">
        <v>34464</v>
      </c>
    </row>
    <row r="42" spans="2:13" ht="27.75" customHeight="1" x14ac:dyDescent="0.15">
      <c r="B42" s="1171"/>
      <c r="C42" s="1172"/>
      <c r="D42" s="104"/>
      <c r="E42" s="1177" t="s">
        <v>32</v>
      </c>
      <c r="F42" s="1177"/>
      <c r="G42" s="1177"/>
      <c r="H42" s="1178"/>
      <c r="I42" s="345">
        <v>1296</v>
      </c>
      <c r="J42" s="346">
        <v>1196</v>
      </c>
      <c r="K42" s="346">
        <v>1440</v>
      </c>
      <c r="L42" s="346">
        <v>1335</v>
      </c>
      <c r="M42" s="347">
        <v>247</v>
      </c>
    </row>
    <row r="43" spans="2:13" ht="27.75" customHeight="1" x14ac:dyDescent="0.15">
      <c r="B43" s="1171"/>
      <c r="C43" s="1172"/>
      <c r="D43" s="104"/>
      <c r="E43" s="1177" t="s">
        <v>33</v>
      </c>
      <c r="F43" s="1177"/>
      <c r="G43" s="1177"/>
      <c r="H43" s="1178"/>
      <c r="I43" s="345">
        <v>6760</v>
      </c>
      <c r="J43" s="346">
        <v>6543</v>
      </c>
      <c r="K43" s="346">
        <v>6533</v>
      </c>
      <c r="L43" s="346">
        <v>6456</v>
      </c>
      <c r="M43" s="347">
        <v>6504</v>
      </c>
    </row>
    <row r="44" spans="2:13" ht="27.75" customHeight="1" x14ac:dyDescent="0.15">
      <c r="B44" s="1171"/>
      <c r="C44" s="1172"/>
      <c r="D44" s="104"/>
      <c r="E44" s="1177" t="s">
        <v>34</v>
      </c>
      <c r="F44" s="1177"/>
      <c r="G44" s="1177"/>
      <c r="H44" s="1178"/>
      <c r="I44" s="345" t="s">
        <v>494</v>
      </c>
      <c r="J44" s="346" t="s">
        <v>494</v>
      </c>
      <c r="K44" s="346" t="s">
        <v>494</v>
      </c>
      <c r="L44" s="346" t="s">
        <v>494</v>
      </c>
      <c r="M44" s="347" t="s">
        <v>494</v>
      </c>
    </row>
    <row r="45" spans="2:13" ht="27.75" customHeight="1" x14ac:dyDescent="0.15">
      <c r="B45" s="1171"/>
      <c r="C45" s="1172"/>
      <c r="D45" s="104"/>
      <c r="E45" s="1177" t="s">
        <v>35</v>
      </c>
      <c r="F45" s="1177"/>
      <c r="G45" s="1177"/>
      <c r="H45" s="1178"/>
      <c r="I45" s="345">
        <v>7469</v>
      </c>
      <c r="J45" s="346">
        <v>7271</v>
      </c>
      <c r="K45" s="346">
        <v>7017</v>
      </c>
      <c r="L45" s="346">
        <v>6667</v>
      </c>
      <c r="M45" s="347">
        <v>6796</v>
      </c>
    </row>
    <row r="46" spans="2:13" ht="27.75" customHeight="1" x14ac:dyDescent="0.15">
      <c r="B46" s="1171"/>
      <c r="C46" s="1172"/>
      <c r="D46" s="105"/>
      <c r="E46" s="1177" t="s">
        <v>36</v>
      </c>
      <c r="F46" s="1177"/>
      <c r="G46" s="1177"/>
      <c r="H46" s="1178"/>
      <c r="I46" s="345" t="s">
        <v>494</v>
      </c>
      <c r="J46" s="346" t="s">
        <v>494</v>
      </c>
      <c r="K46" s="346" t="s">
        <v>494</v>
      </c>
      <c r="L46" s="346" t="s">
        <v>494</v>
      </c>
      <c r="M46" s="347" t="s">
        <v>494</v>
      </c>
    </row>
    <row r="47" spans="2:13" ht="27.75" customHeight="1" x14ac:dyDescent="0.15">
      <c r="B47" s="1171"/>
      <c r="C47" s="1172"/>
      <c r="D47" s="106"/>
      <c r="E47" s="1179" t="s">
        <v>37</v>
      </c>
      <c r="F47" s="1180"/>
      <c r="G47" s="1180"/>
      <c r="H47" s="1181"/>
      <c r="I47" s="345" t="s">
        <v>494</v>
      </c>
      <c r="J47" s="346" t="s">
        <v>494</v>
      </c>
      <c r="K47" s="346" t="s">
        <v>494</v>
      </c>
      <c r="L47" s="346" t="s">
        <v>494</v>
      </c>
      <c r="M47" s="347" t="s">
        <v>494</v>
      </c>
    </row>
    <row r="48" spans="2:13" ht="27.75" customHeight="1" x14ac:dyDescent="0.15">
      <c r="B48" s="1171"/>
      <c r="C48" s="1172"/>
      <c r="D48" s="104"/>
      <c r="E48" s="1177" t="s">
        <v>38</v>
      </c>
      <c r="F48" s="1177"/>
      <c r="G48" s="1177"/>
      <c r="H48" s="1178"/>
      <c r="I48" s="345" t="s">
        <v>494</v>
      </c>
      <c r="J48" s="346" t="s">
        <v>494</v>
      </c>
      <c r="K48" s="346" t="s">
        <v>494</v>
      </c>
      <c r="L48" s="346" t="s">
        <v>494</v>
      </c>
      <c r="M48" s="347" t="s">
        <v>494</v>
      </c>
    </row>
    <row r="49" spans="2:13" ht="27.75" customHeight="1" x14ac:dyDescent="0.15">
      <c r="B49" s="1173"/>
      <c r="C49" s="1174"/>
      <c r="D49" s="104"/>
      <c r="E49" s="1177" t="s">
        <v>39</v>
      </c>
      <c r="F49" s="1177"/>
      <c r="G49" s="1177"/>
      <c r="H49" s="1178"/>
      <c r="I49" s="345" t="s">
        <v>494</v>
      </c>
      <c r="J49" s="346" t="s">
        <v>494</v>
      </c>
      <c r="K49" s="346" t="s">
        <v>494</v>
      </c>
      <c r="L49" s="346" t="s">
        <v>494</v>
      </c>
      <c r="M49" s="347" t="s">
        <v>494</v>
      </c>
    </row>
    <row r="50" spans="2:13" ht="27.75" customHeight="1" x14ac:dyDescent="0.15">
      <c r="B50" s="1182" t="s">
        <v>40</v>
      </c>
      <c r="C50" s="1183"/>
      <c r="D50" s="107"/>
      <c r="E50" s="1177" t="s">
        <v>41</v>
      </c>
      <c r="F50" s="1177"/>
      <c r="G50" s="1177"/>
      <c r="H50" s="1178"/>
      <c r="I50" s="345">
        <v>16511</v>
      </c>
      <c r="J50" s="346">
        <v>16107</v>
      </c>
      <c r="K50" s="346">
        <v>16127</v>
      </c>
      <c r="L50" s="346">
        <v>16883</v>
      </c>
      <c r="M50" s="347">
        <v>18222</v>
      </c>
    </row>
    <row r="51" spans="2:13" ht="27.75" customHeight="1" x14ac:dyDescent="0.15">
      <c r="B51" s="1171"/>
      <c r="C51" s="1172"/>
      <c r="D51" s="104"/>
      <c r="E51" s="1177" t="s">
        <v>42</v>
      </c>
      <c r="F51" s="1177"/>
      <c r="G51" s="1177"/>
      <c r="H51" s="1178"/>
      <c r="I51" s="345">
        <v>1147</v>
      </c>
      <c r="J51" s="346">
        <v>1048</v>
      </c>
      <c r="K51" s="346">
        <v>993</v>
      </c>
      <c r="L51" s="346">
        <v>906</v>
      </c>
      <c r="M51" s="347">
        <v>127</v>
      </c>
    </row>
    <row r="52" spans="2:13" ht="27.75" customHeight="1" x14ac:dyDescent="0.15">
      <c r="B52" s="1173"/>
      <c r="C52" s="1174"/>
      <c r="D52" s="104"/>
      <c r="E52" s="1177" t="s">
        <v>43</v>
      </c>
      <c r="F52" s="1177"/>
      <c r="G52" s="1177"/>
      <c r="H52" s="1178"/>
      <c r="I52" s="345">
        <v>36227</v>
      </c>
      <c r="J52" s="346">
        <v>35942</v>
      </c>
      <c r="K52" s="346">
        <v>35365</v>
      </c>
      <c r="L52" s="346">
        <v>34189</v>
      </c>
      <c r="M52" s="347">
        <v>33995</v>
      </c>
    </row>
    <row r="53" spans="2:13" ht="27.75" customHeight="1" thickBot="1" x14ac:dyDescent="0.2">
      <c r="B53" s="1184" t="s">
        <v>19</v>
      </c>
      <c r="C53" s="1185"/>
      <c r="D53" s="108"/>
      <c r="E53" s="1186" t="s">
        <v>44</v>
      </c>
      <c r="F53" s="1186"/>
      <c r="G53" s="1186"/>
      <c r="H53" s="1187"/>
      <c r="I53" s="348">
        <v>496</v>
      </c>
      <c r="J53" s="349">
        <v>92</v>
      </c>
      <c r="K53" s="349">
        <v>-567</v>
      </c>
      <c r="L53" s="349">
        <v>-2476</v>
      </c>
      <c r="M53" s="350">
        <v>-4331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3wB0h+XbK0ak1uPDXbB5LuOiUaXyJrV9KR/vYEzYD3SUGzQSSUOqT/vLshVD0AVSRPjbjm6Q83DqqOcuXRZnUg==" saltValue="DvvTGuDLMnv+0jLbnSU3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8171</v>
      </c>
      <c r="G55" s="120">
        <v>8059</v>
      </c>
      <c r="H55" s="121">
        <v>8022</v>
      </c>
    </row>
    <row r="56" spans="2:8" ht="52.5" customHeight="1" x14ac:dyDescent="0.15">
      <c r="B56" s="122"/>
      <c r="C56" s="1198" t="s">
        <v>47</v>
      </c>
      <c r="D56" s="1198"/>
      <c r="E56" s="1199"/>
      <c r="F56" s="123">
        <v>1092</v>
      </c>
      <c r="G56" s="123">
        <v>1093</v>
      </c>
      <c r="H56" s="124">
        <v>1224</v>
      </c>
    </row>
    <row r="57" spans="2:8" ht="53.25" customHeight="1" x14ac:dyDescent="0.15">
      <c r="B57" s="122"/>
      <c r="C57" s="1200" t="s">
        <v>48</v>
      </c>
      <c r="D57" s="1200"/>
      <c r="E57" s="1201"/>
      <c r="F57" s="125">
        <v>5652</v>
      </c>
      <c r="G57" s="125">
        <v>6492</v>
      </c>
      <c r="H57" s="126">
        <v>7430</v>
      </c>
    </row>
    <row r="58" spans="2:8" ht="45.75" customHeight="1" x14ac:dyDescent="0.15">
      <c r="B58" s="127"/>
      <c r="C58" s="1188" t="s">
        <v>564</v>
      </c>
      <c r="D58" s="1189"/>
      <c r="E58" s="1190"/>
      <c r="F58" s="128">
        <v>2112</v>
      </c>
      <c r="G58" s="128">
        <v>2843</v>
      </c>
      <c r="H58" s="129">
        <v>2670</v>
      </c>
    </row>
    <row r="59" spans="2:8" ht="45.75" customHeight="1" x14ac:dyDescent="0.15">
      <c r="B59" s="127"/>
      <c r="C59" s="1188" t="s">
        <v>565</v>
      </c>
      <c r="D59" s="1189"/>
      <c r="E59" s="1190"/>
      <c r="F59" s="128">
        <v>2428</v>
      </c>
      <c r="G59" s="128">
        <v>2385</v>
      </c>
      <c r="H59" s="129">
        <v>2013</v>
      </c>
    </row>
    <row r="60" spans="2:8" ht="45.75" customHeight="1" x14ac:dyDescent="0.15">
      <c r="B60" s="127"/>
      <c r="C60" s="1188" t="s">
        <v>566</v>
      </c>
      <c r="D60" s="1189"/>
      <c r="E60" s="1190"/>
      <c r="F60" s="128">
        <v>166</v>
      </c>
      <c r="G60" s="128">
        <v>172</v>
      </c>
      <c r="H60" s="129">
        <v>794</v>
      </c>
    </row>
    <row r="61" spans="2:8" ht="45.75" customHeight="1" x14ac:dyDescent="0.15">
      <c r="B61" s="127"/>
      <c r="C61" s="1188" t="s">
        <v>567</v>
      </c>
      <c r="D61" s="1189"/>
      <c r="E61" s="1190"/>
      <c r="F61" s="128" t="s">
        <v>563</v>
      </c>
      <c r="G61" s="128" t="s">
        <v>563</v>
      </c>
      <c r="H61" s="129">
        <v>400</v>
      </c>
    </row>
    <row r="62" spans="2:8" ht="45.75" customHeight="1" thickBot="1" x14ac:dyDescent="0.2">
      <c r="B62" s="130"/>
      <c r="C62" s="1191" t="s">
        <v>568</v>
      </c>
      <c r="D62" s="1192"/>
      <c r="E62" s="1193"/>
      <c r="F62" s="131">
        <v>73</v>
      </c>
      <c r="G62" s="131">
        <v>243</v>
      </c>
      <c r="H62" s="132">
        <v>234</v>
      </c>
    </row>
    <row r="63" spans="2:8" ht="52.5" customHeight="1" thickBot="1" x14ac:dyDescent="0.2">
      <c r="B63" s="133"/>
      <c r="C63" s="1194" t="s">
        <v>49</v>
      </c>
      <c r="D63" s="1194"/>
      <c r="E63" s="1195"/>
      <c r="F63" s="134">
        <v>14915</v>
      </c>
      <c r="G63" s="134">
        <v>15643</v>
      </c>
      <c r="H63" s="135">
        <v>16676</v>
      </c>
    </row>
    <row r="64" spans="2:8" x14ac:dyDescent="0.15"/>
  </sheetData>
  <sheetProtection algorithmName="SHA-512" hashValue="Pet4sr3m6WY4RW21ZjsQis/tlImR3fbHJ6WR12judHvfq5Y2NcMZ56QEUIZUF/apZLbqpwN8ugwA3z26WGFhZQ==" saltValue="7It4q0/imagqKXIjkUe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96464</v>
      </c>
      <c r="E3" s="154"/>
      <c r="F3" s="155">
        <v>62383</v>
      </c>
      <c r="G3" s="156"/>
      <c r="H3" s="157"/>
    </row>
    <row r="4" spans="1:8" x14ac:dyDescent="0.15">
      <c r="A4" s="158"/>
      <c r="B4" s="159"/>
      <c r="C4" s="160"/>
      <c r="D4" s="161">
        <v>54932</v>
      </c>
      <c r="E4" s="162"/>
      <c r="F4" s="163">
        <v>35325</v>
      </c>
      <c r="G4" s="164"/>
      <c r="H4" s="165"/>
    </row>
    <row r="5" spans="1:8" x14ac:dyDescent="0.15">
      <c r="A5" s="146" t="s">
        <v>526</v>
      </c>
      <c r="B5" s="151"/>
      <c r="C5" s="152"/>
      <c r="D5" s="153">
        <v>95259</v>
      </c>
      <c r="E5" s="154"/>
      <c r="F5" s="155">
        <v>63812</v>
      </c>
      <c r="G5" s="156"/>
      <c r="H5" s="157"/>
    </row>
    <row r="6" spans="1:8" x14ac:dyDescent="0.15">
      <c r="A6" s="158"/>
      <c r="B6" s="159"/>
      <c r="C6" s="160"/>
      <c r="D6" s="161">
        <v>57559</v>
      </c>
      <c r="E6" s="162"/>
      <c r="F6" s="163">
        <v>33848</v>
      </c>
      <c r="G6" s="164"/>
      <c r="H6" s="165"/>
    </row>
    <row r="7" spans="1:8" x14ac:dyDescent="0.15">
      <c r="A7" s="146" t="s">
        <v>527</v>
      </c>
      <c r="B7" s="151"/>
      <c r="C7" s="152"/>
      <c r="D7" s="153">
        <v>106487</v>
      </c>
      <c r="E7" s="154"/>
      <c r="F7" s="155">
        <v>45945</v>
      </c>
      <c r="G7" s="156"/>
      <c r="H7" s="157"/>
    </row>
    <row r="8" spans="1:8" x14ac:dyDescent="0.15">
      <c r="A8" s="158"/>
      <c r="B8" s="159"/>
      <c r="C8" s="160"/>
      <c r="D8" s="161">
        <v>70350</v>
      </c>
      <c r="E8" s="162"/>
      <c r="F8" s="163">
        <v>25180</v>
      </c>
      <c r="G8" s="164"/>
      <c r="H8" s="165"/>
    </row>
    <row r="9" spans="1:8" x14ac:dyDescent="0.15">
      <c r="A9" s="146" t="s">
        <v>528</v>
      </c>
      <c r="B9" s="151"/>
      <c r="C9" s="152"/>
      <c r="D9" s="153">
        <v>77911</v>
      </c>
      <c r="E9" s="154"/>
      <c r="F9" s="155">
        <v>44475</v>
      </c>
      <c r="G9" s="156"/>
      <c r="H9" s="157"/>
    </row>
    <row r="10" spans="1:8" x14ac:dyDescent="0.15">
      <c r="A10" s="158"/>
      <c r="B10" s="159"/>
      <c r="C10" s="160"/>
      <c r="D10" s="161">
        <v>47047</v>
      </c>
      <c r="E10" s="162"/>
      <c r="F10" s="163">
        <v>24780</v>
      </c>
      <c r="G10" s="164"/>
      <c r="H10" s="165"/>
    </row>
    <row r="11" spans="1:8" x14ac:dyDescent="0.15">
      <c r="A11" s="146" t="s">
        <v>529</v>
      </c>
      <c r="B11" s="151"/>
      <c r="C11" s="152"/>
      <c r="D11" s="153">
        <v>92687</v>
      </c>
      <c r="E11" s="154"/>
      <c r="F11" s="155">
        <v>45982</v>
      </c>
      <c r="G11" s="156"/>
      <c r="H11" s="157"/>
    </row>
    <row r="12" spans="1:8" x14ac:dyDescent="0.15">
      <c r="A12" s="158"/>
      <c r="B12" s="159"/>
      <c r="C12" s="166"/>
      <c r="D12" s="161">
        <v>56570</v>
      </c>
      <c r="E12" s="162"/>
      <c r="F12" s="163">
        <v>25583</v>
      </c>
      <c r="G12" s="164"/>
      <c r="H12" s="165"/>
    </row>
    <row r="13" spans="1:8" x14ac:dyDescent="0.15">
      <c r="A13" s="146"/>
      <c r="B13" s="151"/>
      <c r="C13" s="152"/>
      <c r="D13" s="153">
        <v>93762</v>
      </c>
      <c r="E13" s="154"/>
      <c r="F13" s="155">
        <v>52519</v>
      </c>
      <c r="G13" s="167"/>
      <c r="H13" s="157"/>
    </row>
    <row r="14" spans="1:8" x14ac:dyDescent="0.15">
      <c r="A14" s="158"/>
      <c r="B14" s="159"/>
      <c r="C14" s="160"/>
      <c r="D14" s="161">
        <v>57292</v>
      </c>
      <c r="E14" s="162"/>
      <c r="F14" s="163">
        <v>28943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10.5</v>
      </c>
      <c r="C19" s="168">
        <f>ROUND(VALUE(SUBSTITUTE(実質収支比率等に係る経年分析!G$48,"▲","-")),2)</f>
        <v>7.66</v>
      </c>
      <c r="D19" s="168">
        <f>ROUND(VALUE(SUBSTITUTE(実質収支比率等に係る経年分析!H$48,"▲","-")),2)</f>
        <v>9.7100000000000009</v>
      </c>
      <c r="E19" s="168">
        <f>ROUND(VALUE(SUBSTITUTE(実質収支比率等に係る経年分析!I$48,"▲","-")),2)</f>
        <v>11.54</v>
      </c>
      <c r="F19" s="168">
        <f>ROUND(VALUE(SUBSTITUTE(実質収支比率等に係る経年分析!J$48,"▲","-")),2)</f>
        <v>9.66</v>
      </c>
    </row>
    <row r="20" spans="1:11" x14ac:dyDescent="0.15">
      <c r="A20" s="168" t="s">
        <v>53</v>
      </c>
      <c r="B20" s="168">
        <f>ROUND(VALUE(SUBSTITUTE(実質収支比率等に係る経年分析!F$47,"▲","-")),2)</f>
        <v>26.66</v>
      </c>
      <c r="C20" s="168">
        <f>ROUND(VALUE(SUBSTITUTE(実質収支比率等に係る経年分析!G$47,"▲","-")),2)</f>
        <v>27.74</v>
      </c>
      <c r="D20" s="168">
        <f>ROUND(VALUE(SUBSTITUTE(実質収支比率等に係る経年分析!H$47,"▲","-")),2)</f>
        <v>27.63</v>
      </c>
      <c r="E20" s="168">
        <f>ROUND(VALUE(SUBSTITUTE(実質収支比率等に係る経年分析!I$47,"▲","-")),2)</f>
        <v>28.11</v>
      </c>
      <c r="F20" s="168">
        <f>ROUND(VALUE(SUBSTITUTE(実質収支比率等に係る経年分析!J$47,"▲","-")),2)</f>
        <v>27.36</v>
      </c>
    </row>
    <row r="21" spans="1:11" x14ac:dyDescent="0.15">
      <c r="A21" s="168" t="s">
        <v>54</v>
      </c>
      <c r="B21" s="168">
        <f>IF(ISNUMBER(VALUE(SUBSTITUTE(実質収支比率等に係る経年分析!F$49,"▲","-"))),ROUND(VALUE(SUBSTITUTE(実質収支比率等に係る経年分析!F$49,"▲","-")),2),NA())</f>
        <v>-3.32</v>
      </c>
      <c r="C21" s="168">
        <f>IF(ISNUMBER(VALUE(SUBSTITUTE(実質収支比率等に係る経年分析!G$49,"▲","-"))),ROUND(VALUE(SUBSTITUTE(実質収支比率等に係る経年分析!G$49,"▲","-")),2),NA())</f>
        <v>-1.68</v>
      </c>
      <c r="D21" s="168">
        <f>IF(ISNUMBER(VALUE(SUBSTITUTE(実質収支比率等に係る経年分析!H$49,"▲","-"))),ROUND(VALUE(SUBSTITUTE(実質収支比率等に係る経年分析!H$49,"▲","-")),2),NA())</f>
        <v>3.38</v>
      </c>
      <c r="E21" s="168">
        <f>IF(ISNUMBER(VALUE(SUBSTITUTE(実質収支比率等に係る経年分析!I$49,"▲","-"))),ROUND(VALUE(SUBSTITUTE(実質収支比率等に係る経年分析!I$49,"▲","-")),2),NA())</f>
        <v>1.17</v>
      </c>
      <c r="F21" s="168">
        <f>IF(ISNUMBER(VALUE(SUBSTITUTE(実質収支比率等に係る経年分析!J$49,"▲","-"))),ROUND(VALUE(SUBSTITUTE(実質収支比率等に係る経年分析!J$49,"▲","-")),2),NA())</f>
        <v>-1.75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天辰第一地区土地区画整理事業会計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温泉給湯事業会計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天辰第二地区土地区画整理事業会計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0.55000000000000004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9.6300000000000008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4150</v>
      </c>
      <c r="E42" s="170"/>
      <c r="F42" s="170"/>
      <c r="G42" s="170">
        <f>'実質公債費比率（分子）の構造'!L$52</f>
        <v>4093</v>
      </c>
      <c r="H42" s="170"/>
      <c r="I42" s="170"/>
      <c r="J42" s="170">
        <f>'実質公債費比率（分子）の構造'!M$52</f>
        <v>4138</v>
      </c>
      <c r="K42" s="170"/>
      <c r="L42" s="170"/>
      <c r="M42" s="170">
        <f>'実質公債費比率（分子）の構造'!N$52</f>
        <v>3916</v>
      </c>
      <c r="N42" s="170"/>
      <c r="O42" s="170"/>
      <c r="P42" s="170">
        <f>'実質公債費比率（分子）の構造'!O$52</f>
        <v>3709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87</v>
      </c>
      <c r="C44" s="170"/>
      <c r="D44" s="170"/>
      <c r="E44" s="170">
        <f>'実質公債費比率（分子）の構造'!L$50</f>
        <v>78</v>
      </c>
      <c r="F44" s="170"/>
      <c r="G44" s="170"/>
      <c r="H44" s="170">
        <f>'実質公債費比率（分子）の構造'!M$50</f>
        <v>55</v>
      </c>
      <c r="I44" s="170"/>
      <c r="J44" s="170"/>
      <c r="K44" s="170">
        <f>'実質公債費比率（分子）の構造'!N$50</f>
        <v>46</v>
      </c>
      <c r="L44" s="170"/>
      <c r="M44" s="170"/>
      <c r="N44" s="170">
        <f>'実質公債費比率（分子）の構造'!O$50</f>
        <v>25</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572</v>
      </c>
      <c r="C46" s="170"/>
      <c r="D46" s="170"/>
      <c r="E46" s="170">
        <f>'実質公債費比率（分子）の構造'!L$48</f>
        <v>560</v>
      </c>
      <c r="F46" s="170"/>
      <c r="G46" s="170"/>
      <c r="H46" s="170">
        <f>'実質公債費比率（分子）の構造'!M$48</f>
        <v>561</v>
      </c>
      <c r="I46" s="170"/>
      <c r="J46" s="170"/>
      <c r="K46" s="170">
        <f>'実質公債費比率（分子）の構造'!N$48</f>
        <v>590</v>
      </c>
      <c r="L46" s="170"/>
      <c r="M46" s="170"/>
      <c r="N46" s="170">
        <f>'実質公債費比率（分子）の構造'!O$48</f>
        <v>560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5349</v>
      </c>
      <c r="C49" s="170"/>
      <c r="D49" s="170"/>
      <c r="E49" s="170">
        <f>'実質公債費比率（分子）の構造'!L$45</f>
        <v>5415</v>
      </c>
      <c r="F49" s="170"/>
      <c r="G49" s="170"/>
      <c r="H49" s="170">
        <f>'実質公債費比率（分子）の構造'!M$45</f>
        <v>5468</v>
      </c>
      <c r="I49" s="170"/>
      <c r="J49" s="170"/>
      <c r="K49" s="170">
        <f>'実質公債費比率（分子）の構造'!N$45</f>
        <v>5147</v>
      </c>
      <c r="L49" s="170"/>
      <c r="M49" s="170"/>
      <c r="N49" s="170">
        <f>'実質公債費比率（分子）の構造'!O$45</f>
        <v>4873</v>
      </c>
      <c r="O49" s="170"/>
      <c r="P49" s="170"/>
    </row>
    <row r="50" spans="1:16" x14ac:dyDescent="0.15">
      <c r="A50" s="170" t="s">
        <v>67</v>
      </c>
      <c r="B50" s="170" t="e">
        <f>NA()</f>
        <v>#N/A</v>
      </c>
      <c r="C50" s="170">
        <f>IF(ISNUMBER('実質公債費比率（分子）の構造'!K$53),'実質公債費比率（分子）の構造'!K$53,NA())</f>
        <v>1858</v>
      </c>
      <c r="D50" s="170" t="e">
        <f>NA()</f>
        <v>#N/A</v>
      </c>
      <c r="E50" s="170" t="e">
        <f>NA()</f>
        <v>#N/A</v>
      </c>
      <c r="F50" s="170">
        <f>IF(ISNUMBER('実質公債費比率（分子）の構造'!L$53),'実質公債費比率（分子）の構造'!L$53,NA())</f>
        <v>1960</v>
      </c>
      <c r="G50" s="170" t="e">
        <f>NA()</f>
        <v>#N/A</v>
      </c>
      <c r="H50" s="170" t="e">
        <f>NA()</f>
        <v>#N/A</v>
      </c>
      <c r="I50" s="170">
        <f>IF(ISNUMBER('実質公債費比率（分子）の構造'!M$53),'実質公債費比率（分子）の構造'!M$53,NA())</f>
        <v>1946</v>
      </c>
      <c r="J50" s="170" t="e">
        <f>NA()</f>
        <v>#N/A</v>
      </c>
      <c r="K50" s="170" t="e">
        <f>NA()</f>
        <v>#N/A</v>
      </c>
      <c r="L50" s="170">
        <f>IF(ISNUMBER('実質公債費比率（分子）の構造'!N$53),'実質公債費比率（分子）の構造'!N$53,NA())</f>
        <v>1867</v>
      </c>
      <c r="M50" s="170" t="e">
        <f>NA()</f>
        <v>#N/A</v>
      </c>
      <c r="N50" s="170" t="e">
        <f>NA()</f>
        <v>#N/A</v>
      </c>
      <c r="O50" s="170">
        <f>IF(ISNUMBER('実質公債費比率（分子）の構造'!O$53),'実質公債費比率（分子）の構造'!O$53,NA())</f>
        <v>1749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36227</v>
      </c>
      <c r="E56" s="169"/>
      <c r="F56" s="169"/>
      <c r="G56" s="169">
        <f>'将来負担比率（分子）の構造'!J$52</f>
        <v>35942</v>
      </c>
      <c r="H56" s="169"/>
      <c r="I56" s="169"/>
      <c r="J56" s="169">
        <f>'将来負担比率（分子）の構造'!K$52</f>
        <v>35365</v>
      </c>
      <c r="K56" s="169"/>
      <c r="L56" s="169"/>
      <c r="M56" s="169">
        <f>'将来負担比率（分子）の構造'!L$52</f>
        <v>34189</v>
      </c>
      <c r="N56" s="169"/>
      <c r="O56" s="169"/>
      <c r="P56" s="169">
        <f>'将来負担比率（分子）の構造'!M$52</f>
        <v>33995</v>
      </c>
    </row>
    <row r="57" spans="1:16" x14ac:dyDescent="0.15">
      <c r="A57" s="169" t="s">
        <v>42</v>
      </c>
      <c r="B57" s="169"/>
      <c r="C57" s="169"/>
      <c r="D57" s="169">
        <f>'将来負担比率（分子）の構造'!I$51</f>
        <v>1147</v>
      </c>
      <c r="E57" s="169"/>
      <c r="F57" s="169"/>
      <c r="G57" s="169">
        <f>'将来負担比率（分子）の構造'!J$51</f>
        <v>1048</v>
      </c>
      <c r="H57" s="169"/>
      <c r="I57" s="169"/>
      <c r="J57" s="169">
        <f>'将来負担比率（分子）の構造'!K$51</f>
        <v>993</v>
      </c>
      <c r="K57" s="169"/>
      <c r="L57" s="169"/>
      <c r="M57" s="169">
        <f>'将来負担比率（分子）の構造'!L$51</f>
        <v>906</v>
      </c>
      <c r="N57" s="169"/>
      <c r="O57" s="169"/>
      <c r="P57" s="169">
        <f>'将来負担比率（分子）の構造'!M$51</f>
        <v>127</v>
      </c>
    </row>
    <row r="58" spans="1:16" x14ac:dyDescent="0.15">
      <c r="A58" s="169" t="s">
        <v>41</v>
      </c>
      <c r="B58" s="169"/>
      <c r="C58" s="169"/>
      <c r="D58" s="169">
        <f>'将来負担比率（分子）の構造'!I$50</f>
        <v>16511</v>
      </c>
      <c r="E58" s="169"/>
      <c r="F58" s="169"/>
      <c r="G58" s="169">
        <f>'将来負担比率（分子）の構造'!J$50</f>
        <v>16107</v>
      </c>
      <c r="H58" s="169"/>
      <c r="I58" s="169"/>
      <c r="J58" s="169">
        <f>'将来負担比率（分子）の構造'!K$50</f>
        <v>16127</v>
      </c>
      <c r="K58" s="169"/>
      <c r="L58" s="169"/>
      <c r="M58" s="169">
        <f>'将来負担比率（分子）の構造'!L$50</f>
        <v>16883</v>
      </c>
      <c r="N58" s="169"/>
      <c r="O58" s="169"/>
      <c r="P58" s="169">
        <f>'将来負担比率（分子）の構造'!M$50</f>
        <v>18222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7469</v>
      </c>
      <c r="C62" s="169"/>
      <c r="D62" s="169"/>
      <c r="E62" s="169">
        <f>'将来負担比率（分子）の構造'!J$45</f>
        <v>7271</v>
      </c>
      <c r="F62" s="169"/>
      <c r="G62" s="169"/>
      <c r="H62" s="169">
        <f>'将来負担比率（分子）の構造'!K$45</f>
        <v>7017</v>
      </c>
      <c r="I62" s="169"/>
      <c r="J62" s="169"/>
      <c r="K62" s="169">
        <f>'将来負担比率（分子）の構造'!L$45</f>
        <v>6667</v>
      </c>
      <c r="L62" s="169"/>
      <c r="M62" s="169"/>
      <c r="N62" s="169">
        <f>'将来負担比率（分子）の構造'!M$45</f>
        <v>6796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6760</v>
      </c>
      <c r="C64" s="169"/>
      <c r="D64" s="169"/>
      <c r="E64" s="169">
        <f>'将来負担比率（分子）の構造'!J$43</f>
        <v>6543</v>
      </c>
      <c r="F64" s="169"/>
      <c r="G64" s="169"/>
      <c r="H64" s="169">
        <f>'将来負担比率（分子）の構造'!K$43</f>
        <v>6533</v>
      </c>
      <c r="I64" s="169"/>
      <c r="J64" s="169"/>
      <c r="K64" s="169">
        <f>'将来負担比率（分子）の構造'!L$43</f>
        <v>6456</v>
      </c>
      <c r="L64" s="169"/>
      <c r="M64" s="169"/>
      <c r="N64" s="169">
        <f>'将来負担比率（分子）の構造'!M$43</f>
        <v>6504</v>
      </c>
      <c r="O64" s="169"/>
      <c r="P64" s="169"/>
    </row>
    <row r="65" spans="1:16" x14ac:dyDescent="0.15">
      <c r="A65" s="169" t="s">
        <v>32</v>
      </c>
      <c r="B65" s="169">
        <f>'将来負担比率（分子）の構造'!I$42</f>
        <v>1296</v>
      </c>
      <c r="C65" s="169"/>
      <c r="D65" s="169"/>
      <c r="E65" s="169">
        <f>'将来負担比率（分子）の構造'!J$42</f>
        <v>1196</v>
      </c>
      <c r="F65" s="169"/>
      <c r="G65" s="169"/>
      <c r="H65" s="169">
        <f>'将来負担比率（分子）の構造'!K$42</f>
        <v>1440</v>
      </c>
      <c r="I65" s="169"/>
      <c r="J65" s="169"/>
      <c r="K65" s="169">
        <f>'将来負担比率（分子）の構造'!L$42</f>
        <v>1335</v>
      </c>
      <c r="L65" s="169"/>
      <c r="M65" s="169"/>
      <c r="N65" s="169">
        <f>'将来負担比率（分子）の構造'!M$42</f>
        <v>247</v>
      </c>
      <c r="O65" s="169"/>
      <c r="P65" s="169"/>
    </row>
    <row r="66" spans="1:16" x14ac:dyDescent="0.15">
      <c r="A66" s="169" t="s">
        <v>31</v>
      </c>
      <c r="B66" s="169">
        <f>'将来負担比率（分子）の構造'!I$41</f>
        <v>38856</v>
      </c>
      <c r="C66" s="169"/>
      <c r="D66" s="169"/>
      <c r="E66" s="169">
        <f>'将来負担比率（分子）の構造'!J$41</f>
        <v>38179</v>
      </c>
      <c r="F66" s="169"/>
      <c r="G66" s="169"/>
      <c r="H66" s="169">
        <f>'将来負担比率（分子）の構造'!K$41</f>
        <v>36929</v>
      </c>
      <c r="I66" s="169"/>
      <c r="J66" s="169"/>
      <c r="K66" s="169">
        <f>'将来負担比率（分子）の構造'!L$41</f>
        <v>35042</v>
      </c>
      <c r="L66" s="169"/>
      <c r="M66" s="169"/>
      <c r="N66" s="169">
        <f>'将来負担比率（分子）の構造'!M$41</f>
        <v>34464</v>
      </c>
      <c r="O66" s="169"/>
      <c r="P66" s="169"/>
    </row>
    <row r="67" spans="1:16" x14ac:dyDescent="0.15">
      <c r="A67" s="169" t="s">
        <v>71</v>
      </c>
      <c r="B67" s="169" t="e">
        <f>NA()</f>
        <v>#N/A</v>
      </c>
      <c r="C67" s="169">
        <f>IF(ISNUMBER('将来負担比率（分子）の構造'!I$53), IF('将来負担比率（分子）の構造'!I$53 &lt; 0, 0, '将来負担比率（分子）の構造'!I$53), NA())</f>
        <v>496</v>
      </c>
      <c r="D67" s="169" t="e">
        <f>NA()</f>
        <v>#N/A</v>
      </c>
      <c r="E67" s="169" t="e">
        <f>NA()</f>
        <v>#N/A</v>
      </c>
      <c r="F67" s="169">
        <f>IF(ISNUMBER('将来負担比率（分子）の構造'!J$53), IF('将来負担比率（分子）の構造'!J$53 &lt; 0, 0, '将来負担比率（分子）の構造'!J$53), NA())</f>
        <v>92</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8171</v>
      </c>
      <c r="C72" s="173">
        <f>基金残高に係る経年分析!G55</f>
        <v>8059</v>
      </c>
      <c r="D72" s="173">
        <f>基金残高に係る経年分析!H55</f>
        <v>8022</v>
      </c>
    </row>
    <row r="73" spans="1:16" x14ac:dyDescent="0.15">
      <c r="A73" s="172" t="s">
        <v>74</v>
      </c>
      <c r="B73" s="173">
        <f>基金残高に係る経年分析!F56</f>
        <v>1092</v>
      </c>
      <c r="C73" s="173">
        <f>基金残高に係る経年分析!G56</f>
        <v>1093</v>
      </c>
      <c r="D73" s="173">
        <f>基金残高に係る経年分析!H56</f>
        <v>1224</v>
      </c>
    </row>
    <row r="74" spans="1:16" x14ac:dyDescent="0.15">
      <c r="A74" s="172" t="s">
        <v>75</v>
      </c>
      <c r="B74" s="173">
        <f>基金残高に係る経年分析!F57</f>
        <v>5652</v>
      </c>
      <c r="C74" s="173">
        <f>基金残高に係る経年分析!G57</f>
        <v>6492</v>
      </c>
      <c r="D74" s="173">
        <f>基金残高に係る経年分析!H57</f>
        <v>7430</v>
      </c>
    </row>
  </sheetData>
  <sheetProtection algorithmName="SHA-512" hashValue="Ivh4CJuFUFWV1d5OqRZeExovCis97FJEqN5zTEF7uskFc5LOzsnQ6B+1QdJV8PUqMwHhJWRfnUjH1WyFLyexLg==" saltValue="lm+RSlkJLXbjhbwrFi/W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2025-03-19T04:21:03Z</cp:lastPrinted>
  <dcterms:created xsi:type="dcterms:W3CDTF">2025-02-19T05:34:20Z</dcterms:created>
  <dcterms:modified xsi:type="dcterms:W3CDTF">2025-02-19T05:34:20Z</dcterms:modified>
  <cp:category/>
</cp:coreProperties>
</file>